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I170" i="1" l="1"/>
  <c r="L137" i="1" l="1"/>
  <c r="F170" i="1" l="1"/>
  <c r="H170" i="1"/>
  <c r="K170" i="1"/>
  <c r="I137" i="1"/>
  <c r="J137" i="1"/>
  <c r="L135" i="1"/>
  <c r="K135" i="1"/>
  <c r="K137" i="1" s="1"/>
  <c r="J135" i="1"/>
  <c r="I135" i="1"/>
  <c r="H135" i="1"/>
  <c r="H137" i="1" s="1"/>
  <c r="G135" i="1"/>
  <c r="G137" i="1" s="1"/>
  <c r="F135" i="1"/>
  <c r="F137" i="1" s="1"/>
  <c r="H150" i="1" l="1"/>
  <c r="H145" i="1"/>
  <c r="H131" i="1"/>
  <c r="H132" i="1" s="1"/>
  <c r="H123" i="1"/>
  <c r="H119" i="1"/>
  <c r="H110" i="1"/>
  <c r="H104" i="1"/>
  <c r="H100" i="1"/>
  <c r="H93" i="1"/>
  <c r="H84" i="1"/>
  <c r="H78" i="1"/>
  <c r="H65" i="1"/>
  <c r="H46" i="1"/>
  <c r="H38" i="1"/>
  <c r="F150" i="1"/>
  <c r="F145" i="1"/>
  <c r="F131" i="1"/>
  <c r="F132" i="1" s="1"/>
  <c r="F123" i="1"/>
  <c r="F119" i="1"/>
  <c r="F115" i="1"/>
  <c r="F110" i="1"/>
  <c r="F104" i="1"/>
  <c r="F100" i="1"/>
  <c r="F93" i="1"/>
  <c r="F84" i="1"/>
  <c r="F78" i="1"/>
  <c r="F65" i="1"/>
  <c r="F46" i="1"/>
  <c r="F38" i="1"/>
  <c r="F30" i="1"/>
  <c r="F153" i="1" l="1"/>
  <c r="H153" i="1"/>
  <c r="I38" i="1"/>
  <c r="I46" i="1"/>
  <c r="L170" i="1"/>
  <c r="L150" i="1"/>
  <c r="K150" i="1"/>
  <c r="J150" i="1"/>
  <c r="I150" i="1"/>
  <c r="L145" i="1"/>
  <c r="K145" i="1"/>
  <c r="J145" i="1"/>
  <c r="I145" i="1"/>
  <c r="G145" i="1"/>
  <c r="L131" i="1"/>
  <c r="L132" i="1" s="1"/>
  <c r="K131" i="1"/>
  <c r="K132" i="1" s="1"/>
  <c r="J131" i="1"/>
  <c r="J132" i="1" s="1"/>
  <c r="I131" i="1"/>
  <c r="I132" i="1" s="1"/>
  <c r="G131" i="1"/>
  <c r="G132" i="1" s="1"/>
  <c r="L123" i="1"/>
  <c r="K123" i="1"/>
  <c r="J123" i="1"/>
  <c r="I123" i="1"/>
  <c r="G123" i="1"/>
  <c r="L119" i="1"/>
  <c r="K119" i="1"/>
  <c r="J119" i="1"/>
  <c r="I119" i="1"/>
  <c r="G119" i="1"/>
  <c r="L115" i="1"/>
  <c r="K115" i="1"/>
  <c r="J115" i="1"/>
  <c r="G115" i="1"/>
  <c r="L110" i="1"/>
  <c r="K110" i="1"/>
  <c r="J110" i="1"/>
  <c r="I110" i="1"/>
  <c r="G110" i="1"/>
  <c r="L104" i="1"/>
  <c r="K104" i="1"/>
  <c r="J104" i="1"/>
  <c r="I104" i="1"/>
  <c r="G104" i="1"/>
  <c r="L100" i="1"/>
  <c r="K100" i="1"/>
  <c r="J100" i="1"/>
  <c r="I100" i="1"/>
  <c r="G100" i="1"/>
  <c r="L93" i="1"/>
  <c r="K93" i="1"/>
  <c r="J93" i="1"/>
  <c r="I93" i="1"/>
  <c r="G93" i="1"/>
  <c r="L84" i="1"/>
  <c r="K84" i="1"/>
  <c r="J84" i="1"/>
  <c r="I84" i="1"/>
  <c r="G84" i="1"/>
  <c r="L78" i="1"/>
  <c r="K78" i="1"/>
  <c r="J78" i="1"/>
  <c r="I78" i="1"/>
  <c r="G78" i="1"/>
  <c r="L65" i="1"/>
  <c r="K65" i="1"/>
  <c r="J65" i="1"/>
  <c r="I65" i="1"/>
  <c r="G65" i="1"/>
  <c r="L46" i="1"/>
  <c r="J46" i="1"/>
  <c r="G46" i="1"/>
  <c r="L38" i="1"/>
  <c r="J38" i="1"/>
  <c r="G38" i="1"/>
  <c r="L30" i="1"/>
  <c r="K30" i="1"/>
  <c r="J30" i="1"/>
  <c r="I30" i="1"/>
  <c r="H30" i="1"/>
  <c r="G30" i="1"/>
  <c r="I153" i="1" l="1"/>
  <c r="G153" i="1"/>
  <c r="L153" i="1"/>
  <c r="J153" i="1"/>
  <c r="K153" i="1"/>
</calcChain>
</file>

<file path=xl/sharedStrings.xml><?xml version="1.0" encoding="utf-8"?>
<sst xmlns="http://schemas.openxmlformats.org/spreadsheetml/2006/main" count="171" uniqueCount="128">
  <si>
    <t xml:space="preserve">Obec Sološnica </t>
  </si>
  <si>
    <t xml:space="preserve">90637 Sološnica 527 </t>
  </si>
  <si>
    <t xml:space="preserve">IČO : 00310026 </t>
  </si>
  <si>
    <t>Príjmy  bežného rozpočtu</t>
  </si>
  <si>
    <t>2019</t>
  </si>
  <si>
    <t>2020</t>
  </si>
  <si>
    <t>Daňové príjmy</t>
  </si>
  <si>
    <t>Výnos dane z príjmov poukázaný samospráve</t>
  </si>
  <si>
    <t>Dane z majetku</t>
  </si>
  <si>
    <t xml:space="preserve">Dane za služby, ubytovanie, verejné priestory, komunál.odpady </t>
  </si>
  <si>
    <t>Nedaňové príjmy</t>
  </si>
  <si>
    <t xml:space="preserve">Nájomné za budovy, priestory </t>
  </si>
  <si>
    <t>Administratívne,správne a ostatné poplatky,úhrady opatrov.</t>
  </si>
  <si>
    <t>Úroky z bank.účtov</t>
  </si>
  <si>
    <t>Iné príjmy- z lotérií a hier, dobropisy</t>
  </si>
  <si>
    <t>Granty a transféry</t>
  </si>
  <si>
    <t>Základná škola, prenesený výkon, ostatné</t>
  </si>
  <si>
    <t>Dotácie VÚC</t>
  </si>
  <si>
    <t>Dotácie PO</t>
  </si>
  <si>
    <t xml:space="preserve">Spolu </t>
  </si>
  <si>
    <t>Kapitálové príjmy</t>
  </si>
  <si>
    <t>Kapitálové granty a transféry</t>
  </si>
  <si>
    <t xml:space="preserve">VÚC </t>
  </si>
  <si>
    <t>Spolu</t>
  </si>
  <si>
    <t xml:space="preserve">Finančné operácie </t>
  </si>
  <si>
    <t xml:space="preserve">z ostatných finančných operácií </t>
  </si>
  <si>
    <t xml:space="preserve">Výdavky bežného rozpočtu </t>
  </si>
  <si>
    <t>01.110</t>
  </si>
  <si>
    <t>Orgány verejnej správy</t>
  </si>
  <si>
    <t>Správa - základ.mzda</t>
  </si>
  <si>
    <t>Odvody do poisťovní, DDP</t>
  </si>
  <si>
    <t xml:space="preserve">tovary  a služby </t>
  </si>
  <si>
    <t xml:space="preserve">bežné transfery  ( stavebný úrad a členské) </t>
  </si>
  <si>
    <t>01.120</t>
  </si>
  <si>
    <t xml:space="preserve">Bankové účty </t>
  </si>
  <si>
    <t>bankové poplatky, daň z úrokov</t>
  </si>
  <si>
    <t>01.330</t>
  </si>
  <si>
    <t xml:space="preserve">matrika </t>
  </si>
  <si>
    <t xml:space="preserve">mzdy </t>
  </si>
  <si>
    <t xml:space="preserve">01.600 </t>
  </si>
  <si>
    <t xml:space="preserve">voľby </t>
  </si>
  <si>
    <t>03.200</t>
  </si>
  <si>
    <t>Ochrana pred požiarmi</t>
  </si>
  <si>
    <t>610</t>
  </si>
  <si>
    <t>630</t>
  </si>
  <si>
    <t xml:space="preserve">tovary a služby </t>
  </si>
  <si>
    <t xml:space="preserve">04.600 </t>
  </si>
  <si>
    <t xml:space="preserve">komunikácie </t>
  </si>
  <si>
    <t>05.100</t>
  </si>
  <si>
    <t xml:space="preserve">nakladanie s odpadmi </t>
  </si>
  <si>
    <t xml:space="preserve">tovary a služby-  vývoz odpadu  </t>
  </si>
  <si>
    <t>05.200</t>
  </si>
  <si>
    <t xml:space="preserve">nakladanie s odpadovými vodami </t>
  </si>
  <si>
    <t>tovary a služby</t>
  </si>
  <si>
    <t>640</t>
  </si>
  <si>
    <t>05.400</t>
  </si>
  <si>
    <t>životné prostredie</t>
  </si>
  <si>
    <t>základná mzda</t>
  </si>
  <si>
    <t xml:space="preserve">06.200 </t>
  </si>
  <si>
    <t xml:space="preserve">verejné priestranstvá </t>
  </si>
  <si>
    <t>06.400</t>
  </si>
  <si>
    <t xml:space="preserve">verejné osvetlenie </t>
  </si>
  <si>
    <t xml:space="preserve">07.210 </t>
  </si>
  <si>
    <t xml:space="preserve">zdravotné stredisko </t>
  </si>
  <si>
    <t>08.100</t>
  </si>
  <si>
    <t>šport</t>
  </si>
  <si>
    <t>08.200</t>
  </si>
  <si>
    <t>kultúrne služby</t>
  </si>
  <si>
    <t>08.300</t>
  </si>
  <si>
    <t>rozhlas</t>
  </si>
  <si>
    <t>08.400</t>
  </si>
  <si>
    <t>dom smútku</t>
  </si>
  <si>
    <t>09.111</t>
  </si>
  <si>
    <t>materská škola</t>
  </si>
  <si>
    <t>620</t>
  </si>
  <si>
    <t>odvody do poisťovní, DDP</t>
  </si>
  <si>
    <t>tovary a služba</t>
  </si>
  <si>
    <t>bežné transfery (nemocenské, odchodné)</t>
  </si>
  <si>
    <t>09.500</t>
  </si>
  <si>
    <t>voľnočasové aktivity</t>
  </si>
  <si>
    <t>bežné transfery (občiansk. zdr. +ZUŠ)</t>
  </si>
  <si>
    <t>10.200</t>
  </si>
  <si>
    <t>opatrovateľská činnosť</t>
  </si>
  <si>
    <t>bežné transfery (náklady na služby koordinátora)</t>
  </si>
  <si>
    <t>10.400</t>
  </si>
  <si>
    <t>rodinné prídavky</t>
  </si>
  <si>
    <t>Bežné výdavky celkom</t>
  </si>
  <si>
    <t>Kapitálové výdavky</t>
  </si>
  <si>
    <t>zberná šachta ČOV, projektová dokum.</t>
  </si>
  <si>
    <t>nákup pozemku</t>
  </si>
  <si>
    <t>cesty+projektová dokum.</t>
  </si>
  <si>
    <t>realizácia nových stavieb.-plot a brána</t>
  </si>
  <si>
    <t>kanalizácia III. Etapa</t>
  </si>
  <si>
    <t>Kapitálové výdavky celkom</t>
  </si>
  <si>
    <t>Školy -príjmy a  bežné výdavky -(majú vo svojom rozpočte)</t>
  </si>
  <si>
    <t>príjmy ŠJ a ŠKD</t>
  </si>
  <si>
    <t>výdavky ZŠ-mzdy, odvody, prevádzka</t>
  </si>
  <si>
    <t>výdavky ZŠ- tovary a služby</t>
  </si>
  <si>
    <t>Výdavky ŠKD-mzdy, odvody, prevádzka</t>
  </si>
  <si>
    <t>výdavky ŠJ - mzdy, odvody, prevádka</t>
  </si>
  <si>
    <t>výdavky ŠJ-myčka</t>
  </si>
  <si>
    <t>Rekapitulácia:</t>
  </si>
  <si>
    <t>Bežné príjmy</t>
  </si>
  <si>
    <t>Bežné výdavky</t>
  </si>
  <si>
    <t>Výsledok bežného rozpočtu</t>
  </si>
  <si>
    <t>Výsledok kapitálového rozpočtu</t>
  </si>
  <si>
    <t>Finančné operácie - príjmy</t>
  </si>
  <si>
    <t>Finančné operácie - výdavky</t>
  </si>
  <si>
    <t>Výsledok finančných operácií</t>
  </si>
  <si>
    <t>Hospodárenie celkom</t>
  </si>
  <si>
    <t>príspevok na oltár</t>
  </si>
  <si>
    <t>príjmy za stravné v ŠJ</t>
  </si>
  <si>
    <t>rekonštrukcia nebyt. priestoru na bytový, VO</t>
  </si>
  <si>
    <t>traktor, malotraktor, fekál, rozmetadlo.rozhlas</t>
  </si>
  <si>
    <t>výdavky za stravné ŠJ</t>
  </si>
  <si>
    <t>Očakávaný 2018</t>
  </si>
  <si>
    <t>2021</t>
  </si>
  <si>
    <t>Očakáv. 2018</t>
  </si>
  <si>
    <t>rekonštrukcia - Dom smútku</t>
  </si>
  <si>
    <t>pozemky, kinosála, traktor</t>
  </si>
  <si>
    <t xml:space="preserve">Odvody do poisťovní, </t>
  </si>
  <si>
    <t>projektová dokument. Požiarna zbrojnica</t>
  </si>
  <si>
    <t>traktor,malotr. fekál,rozmetadlo,rozhlas,kamery</t>
  </si>
  <si>
    <t>realizácia nových stavieb.-plot a brána, TJ</t>
  </si>
  <si>
    <t>projektová dokument. + cesty</t>
  </si>
  <si>
    <t>2018-očakáv. sk.</t>
  </si>
  <si>
    <t>CRH SFZ</t>
  </si>
  <si>
    <t>Schválený rozpočet na rok 2019 a viacročného rozpočtu na roky 2020 -2021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</si>
</sst>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"/>
    <numFmt numFmtId="165" formatCode="#,##0.00_ ;\-#,##0.00\ "/>
    <numFmt numFmtId="166" formatCode="_-* #,##0\ _€_-;\-* #,##0\ _€_-;_-* &quot;-&quot;\ _€_-;_-@"/>
  </numFmts>
  <fonts count="21" x14ac:knownFonts="1">
    <font>
      <sz val="11"/>
      <color rgb="FF000000"/>
      <name val="Calibri"/>
    </font>
    <font>
      <sz val="10"/>
      <name val="Arial"/>
    </font>
    <font>
      <sz val="14"/>
      <name val="Arial"/>
    </font>
    <font>
      <b/>
      <sz val="14"/>
      <name val="Arial"/>
    </font>
    <font>
      <b/>
      <sz val="14"/>
      <color rgb="FFFF0000"/>
      <name val="Arial"/>
    </font>
    <font>
      <sz val="10"/>
      <color rgb="FFFF0000"/>
      <name val="Arial"/>
    </font>
    <font>
      <b/>
      <sz val="11"/>
      <name val="Arial"/>
    </font>
    <font>
      <b/>
      <sz val="10"/>
      <name val="Arial"/>
    </font>
    <font>
      <sz val="11"/>
      <name val="Arial"/>
    </font>
    <font>
      <b/>
      <sz val="8"/>
      <name val="Arial"/>
    </font>
    <font>
      <sz val="8"/>
      <name val="Arial"/>
    </font>
    <font>
      <sz val="8"/>
      <color rgb="FFFF0000"/>
      <name val="Arial"/>
    </font>
    <font>
      <sz val="8"/>
      <color rgb="FF000000"/>
      <name val="Calibri"/>
    </font>
    <font>
      <b/>
      <sz val="12"/>
      <name val="Arial"/>
    </font>
    <font>
      <b/>
      <sz val="9"/>
      <name val="Arial"/>
    </font>
    <font>
      <b/>
      <sz val="10"/>
      <color rgb="FFFF0000"/>
      <name val="Arial"/>
    </font>
    <font>
      <b/>
      <sz val="11"/>
      <color rgb="FF000000"/>
      <name val="Calibri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color rgb="FF000000"/>
      <name val="Calibri"/>
      <family val="2"/>
      <charset val="238"/>
    </font>
    <font>
      <b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rgb="FFFABF8F"/>
        <bgColor rgb="FFFABF8F"/>
      </patternFill>
    </fill>
    <fill>
      <patternFill patternType="solid">
        <fgColor rgb="FFB8CCE4"/>
        <bgColor rgb="FFB8CCE4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/>
    <xf numFmtId="2" fontId="3" fillId="2" borderId="1" xfId="0" applyNumberFormat="1" applyFont="1" applyFill="1" applyBorder="1"/>
    <xf numFmtId="2" fontId="4" fillId="2" borderId="1" xfId="0" applyNumberFormat="1" applyFont="1" applyFill="1" applyBorder="1"/>
    <xf numFmtId="2" fontId="1" fillId="2" borderId="1" xfId="0" applyNumberFormat="1" applyFont="1" applyFill="1" applyBorder="1"/>
    <xf numFmtId="0" fontId="0" fillId="2" borderId="1" xfId="0" applyFont="1" applyFill="1" applyBorder="1"/>
    <xf numFmtId="0" fontId="2" fillId="2" borderId="1" xfId="0" applyFont="1" applyFill="1" applyBorder="1"/>
    <xf numFmtId="2" fontId="5" fillId="2" borderId="1" xfId="0" applyNumberFormat="1" applyFont="1" applyFill="1" applyBorder="1"/>
    <xf numFmtId="2" fontId="6" fillId="2" borderId="1" xfId="0" applyNumberFormat="1" applyFont="1" applyFill="1" applyBorder="1"/>
    <xf numFmtId="2" fontId="7" fillId="2" borderId="1" xfId="0" applyNumberFormat="1" applyFont="1" applyFill="1" applyBorder="1"/>
    <xf numFmtId="2" fontId="7" fillId="2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/>
    <xf numFmtId="0" fontId="1" fillId="3" borderId="3" xfId="0" applyFont="1" applyFill="1" applyBorder="1"/>
    <xf numFmtId="0" fontId="8" fillId="3" borderId="4" xfId="0" applyFont="1" applyFill="1" applyBorder="1"/>
    <xf numFmtId="0" fontId="9" fillId="3" borderId="5" xfId="0" applyFont="1" applyFill="1" applyBorder="1"/>
    <xf numFmtId="0" fontId="9" fillId="3" borderId="5" xfId="0" applyFont="1" applyFill="1" applyBorder="1" applyAlignment="1"/>
    <xf numFmtId="0" fontId="9" fillId="3" borderId="5" xfId="0" applyFont="1" applyFill="1" applyBorder="1" applyAlignment="1">
      <alignment wrapText="1"/>
    </xf>
    <xf numFmtId="49" fontId="9" fillId="3" borderId="5" xfId="0" applyNumberFormat="1" applyFont="1" applyFill="1" applyBorder="1" applyAlignment="1">
      <alignment horizontal="right"/>
    </xf>
    <xf numFmtId="49" fontId="9" fillId="3" borderId="6" xfId="0" applyNumberFormat="1" applyFont="1" applyFill="1" applyBorder="1" applyAlignment="1">
      <alignment horizontal="right"/>
    </xf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8" fillId="0" borderId="8" xfId="0" applyFont="1" applyBorder="1"/>
    <xf numFmtId="0" fontId="8" fillId="0" borderId="9" xfId="0" applyFont="1" applyBorder="1"/>
    <xf numFmtId="164" fontId="9" fillId="0" borderId="10" xfId="0" applyNumberFormat="1" applyFont="1" applyBorder="1"/>
    <xf numFmtId="164" fontId="9" fillId="0" borderId="10" xfId="0" applyNumberFormat="1" applyFont="1" applyBorder="1" applyAlignment="1">
      <alignment wrapText="1"/>
    </xf>
    <xf numFmtId="164" fontId="9" fillId="0" borderId="10" xfId="0" applyNumberFormat="1" applyFont="1" applyBorder="1" applyAlignment="1">
      <alignment horizontal="right"/>
    </xf>
    <xf numFmtId="0" fontId="8" fillId="0" borderId="11" xfId="0" applyFont="1" applyBorder="1" applyAlignment="1">
      <alignment horizontal="left"/>
    </xf>
    <xf numFmtId="0" fontId="10" fillId="0" borderId="12" xfId="0" applyFont="1" applyBorder="1"/>
    <xf numFmtId="0" fontId="10" fillId="0" borderId="13" xfId="0" applyFont="1" applyBorder="1"/>
    <xf numFmtId="164" fontId="10" fillId="0" borderId="11" xfId="0" applyNumberFormat="1" applyFont="1" applyBorder="1"/>
    <xf numFmtId="164" fontId="10" fillId="0" borderId="11" xfId="0" applyNumberFormat="1" applyFont="1" applyBorder="1" applyAlignment="1"/>
    <xf numFmtId="164" fontId="10" fillId="0" borderId="14" xfId="0" applyNumberFormat="1" applyFont="1" applyBorder="1"/>
    <xf numFmtId="0" fontId="8" fillId="0" borderId="7" xfId="0" applyFont="1" applyBorder="1" applyAlignment="1">
      <alignment horizontal="left"/>
    </xf>
    <xf numFmtId="0" fontId="10" fillId="0" borderId="15" xfId="0" applyFont="1" applyBorder="1"/>
    <xf numFmtId="0" fontId="10" fillId="0" borderId="16" xfId="0" applyFont="1" applyBorder="1"/>
    <xf numFmtId="164" fontId="10" fillId="0" borderId="10" xfId="0" applyNumberFormat="1" applyFont="1" applyBorder="1"/>
    <xf numFmtId="164" fontId="10" fillId="0" borderId="10" xfId="0" applyNumberFormat="1" applyFont="1" applyBorder="1" applyAlignment="1"/>
    <xf numFmtId="164" fontId="10" fillId="0" borderId="9" xfId="0" applyNumberFormat="1" applyFont="1" applyBorder="1"/>
    <xf numFmtId="0" fontId="8" fillId="0" borderId="10" xfId="0" applyFont="1" applyBorder="1" applyAlignment="1">
      <alignment horizontal="left"/>
    </xf>
    <xf numFmtId="0" fontId="10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0" fontId="8" fillId="0" borderId="0" xfId="0" applyFont="1" applyAlignment="1">
      <alignment horizontal="left"/>
    </xf>
    <xf numFmtId="0" fontId="10" fillId="0" borderId="0" xfId="0" applyFont="1"/>
    <xf numFmtId="164" fontId="10" fillId="0" borderId="0" xfId="0" applyNumberFormat="1" applyFont="1"/>
    <xf numFmtId="0" fontId="6" fillId="0" borderId="7" xfId="0" applyFont="1" applyBorder="1"/>
    <xf numFmtId="0" fontId="8" fillId="0" borderId="15" xfId="0" applyFont="1" applyBorder="1" applyAlignment="1">
      <alignment horizontal="left"/>
    </xf>
    <xf numFmtId="0" fontId="11" fillId="0" borderId="0" xfId="0" applyFont="1"/>
    <xf numFmtId="0" fontId="0" fillId="0" borderId="0" xfId="0" applyFont="1"/>
    <xf numFmtId="0" fontId="6" fillId="0" borderId="10" xfId="0" applyFont="1" applyBorder="1" applyAlignment="1">
      <alignment horizontal="left"/>
    </xf>
    <xf numFmtId="0" fontId="9" fillId="0" borderId="8" xfId="0" applyFont="1" applyBorder="1"/>
    <xf numFmtId="0" fontId="11" fillId="0" borderId="16" xfId="0" applyFont="1" applyBorder="1"/>
    <xf numFmtId="0" fontId="1" fillId="3" borderId="17" xfId="0" applyFont="1" applyFill="1" applyBorder="1"/>
    <xf numFmtId="0" fontId="1" fillId="3" borderId="18" xfId="0" applyFont="1" applyFill="1" applyBorder="1"/>
    <xf numFmtId="164" fontId="10" fillId="3" borderId="18" xfId="0" applyNumberFormat="1" applyFont="1" applyFill="1" applyBorder="1"/>
    <xf numFmtId="164" fontId="10" fillId="3" borderId="5" xfId="0" applyNumberFormat="1" applyFont="1" applyFill="1" applyBorder="1"/>
    <xf numFmtId="0" fontId="8" fillId="3" borderId="19" xfId="0" applyFont="1" applyFill="1" applyBorder="1" applyAlignment="1">
      <alignment horizontal="left"/>
    </xf>
    <xf numFmtId="164" fontId="9" fillId="3" borderId="20" xfId="0" applyNumberFormat="1" applyFont="1" applyFill="1" applyBorder="1"/>
    <xf numFmtId="164" fontId="9" fillId="3" borderId="21" xfId="0" applyNumberFormat="1" applyFont="1" applyFill="1" applyBorder="1"/>
    <xf numFmtId="164" fontId="12" fillId="2" borderId="1" xfId="0" applyNumberFormat="1" applyFont="1" applyFill="1" applyBorder="1"/>
    <xf numFmtId="0" fontId="13" fillId="4" borderId="3" xfId="0" applyFont="1" applyFill="1" applyBorder="1"/>
    <xf numFmtId="0" fontId="0" fillId="4" borderId="3" xfId="0" applyFont="1" applyFill="1" applyBorder="1"/>
    <xf numFmtId="0" fontId="0" fillId="4" borderId="4" xfId="0" applyFont="1" applyFill="1" applyBorder="1"/>
    <xf numFmtId="0" fontId="9" fillId="4" borderId="10" xfId="0" applyFont="1" applyFill="1" applyBorder="1"/>
    <xf numFmtId="0" fontId="9" fillId="4" borderId="10" xfId="0" applyFont="1" applyFill="1" applyBorder="1" applyAlignment="1"/>
    <xf numFmtId="0" fontId="9" fillId="4" borderId="10" xfId="0" applyFont="1" applyFill="1" applyBorder="1" applyAlignment="1">
      <alignment wrapText="1"/>
    </xf>
    <xf numFmtId="49" fontId="9" fillId="4" borderId="10" xfId="0" applyNumberFormat="1" applyFont="1" applyFill="1" applyBorder="1" applyAlignment="1">
      <alignment horizontal="right"/>
    </xf>
    <xf numFmtId="0" fontId="10" fillId="0" borderId="10" xfId="0" applyFont="1" applyBorder="1"/>
    <xf numFmtId="0" fontId="10" fillId="0" borderId="22" xfId="0" applyFont="1" applyBorder="1"/>
    <xf numFmtId="164" fontId="10" fillId="0" borderId="22" xfId="0" applyNumberFormat="1" applyFont="1" applyBorder="1"/>
    <xf numFmtId="164" fontId="10" fillId="0" borderId="22" xfId="0" applyNumberFormat="1" applyFont="1" applyBorder="1" applyAlignment="1"/>
    <xf numFmtId="164" fontId="12" fillId="0" borderId="10" xfId="0" applyNumberFormat="1" applyFont="1" applyBorder="1"/>
    <xf numFmtId="0" fontId="10" fillId="4" borderId="10" xfId="0" applyFont="1" applyFill="1" applyBorder="1"/>
    <xf numFmtId="0" fontId="9" fillId="4" borderId="2" xfId="0" applyFont="1" applyFill="1" applyBorder="1"/>
    <xf numFmtId="0" fontId="10" fillId="4" borderId="3" xfId="0" applyFont="1" applyFill="1" applyBorder="1"/>
    <xf numFmtId="0" fontId="10" fillId="4" borderId="4" xfId="0" applyFont="1" applyFill="1" applyBorder="1"/>
    <xf numFmtId="164" fontId="9" fillId="4" borderId="4" xfId="0" applyNumberFormat="1" applyFont="1" applyFill="1" applyBorder="1"/>
    <xf numFmtId="164" fontId="9" fillId="4" borderId="10" xfId="0" applyNumberFormat="1" applyFont="1" applyFill="1" applyBorder="1"/>
    <xf numFmtId="0" fontId="12" fillId="2" borderId="1" xfId="0" applyFont="1" applyFill="1" applyBorder="1"/>
    <xf numFmtId="0" fontId="13" fillId="5" borderId="18" xfId="0" applyFont="1" applyFill="1" applyBorder="1"/>
    <xf numFmtId="0" fontId="0" fillId="5" borderId="18" xfId="0" applyFont="1" applyFill="1" applyBorder="1"/>
    <xf numFmtId="0" fontId="9" fillId="5" borderId="10" xfId="0" applyFont="1" applyFill="1" applyBorder="1"/>
    <xf numFmtId="0" fontId="9" fillId="5" borderId="10" xfId="0" applyFont="1" applyFill="1" applyBorder="1" applyAlignment="1"/>
    <xf numFmtId="0" fontId="9" fillId="5" borderId="10" xfId="0" applyFont="1" applyFill="1" applyBorder="1" applyAlignment="1">
      <alignment wrapText="1"/>
    </xf>
    <xf numFmtId="49" fontId="9" fillId="5" borderId="10" xfId="0" applyNumberFormat="1" applyFont="1" applyFill="1" applyBorder="1" applyAlignment="1">
      <alignment horizontal="right"/>
    </xf>
    <xf numFmtId="0" fontId="10" fillId="5" borderId="10" xfId="0" applyFont="1" applyFill="1" applyBorder="1"/>
    <xf numFmtId="0" fontId="9" fillId="5" borderId="2" xfId="0" applyFont="1" applyFill="1" applyBorder="1"/>
    <xf numFmtId="0" fontId="10" fillId="5" borderId="3" xfId="0" applyFont="1" applyFill="1" applyBorder="1"/>
    <xf numFmtId="0" fontId="10" fillId="5" borderId="4" xfId="0" applyFont="1" applyFill="1" applyBorder="1"/>
    <xf numFmtId="164" fontId="9" fillId="5" borderId="4" xfId="0" applyNumberFormat="1" applyFont="1" applyFill="1" applyBorder="1"/>
    <xf numFmtId="164" fontId="9" fillId="5" borderId="10" xfId="0" applyNumberFormat="1" applyFont="1" applyFill="1" applyBorder="1"/>
    <xf numFmtId="0" fontId="10" fillId="2" borderId="1" xfId="0" applyFont="1" applyFill="1" applyBorder="1"/>
    <xf numFmtId="0" fontId="9" fillId="2" borderId="1" xfId="0" applyFont="1" applyFill="1" applyBorder="1"/>
    <xf numFmtId="164" fontId="9" fillId="2" borderId="1" xfId="0" applyNumberFormat="1" applyFont="1" applyFill="1" applyBorder="1"/>
    <xf numFmtId="0" fontId="6" fillId="3" borderId="2" xfId="0" applyFont="1" applyFill="1" applyBorder="1"/>
    <xf numFmtId="0" fontId="9" fillId="3" borderId="2" xfId="0" applyFont="1" applyFill="1" applyBorder="1"/>
    <xf numFmtId="0" fontId="9" fillId="3" borderId="3" xfId="0" applyFont="1" applyFill="1" applyBorder="1"/>
    <xf numFmtId="0" fontId="10" fillId="3" borderId="3" xfId="0" applyFont="1" applyFill="1" applyBorder="1"/>
    <xf numFmtId="0" fontId="9" fillId="3" borderId="10" xfId="0" applyFont="1" applyFill="1" applyBorder="1"/>
    <xf numFmtId="0" fontId="9" fillId="3" borderId="10" xfId="0" applyFont="1" applyFill="1" applyBorder="1" applyAlignment="1"/>
    <xf numFmtId="0" fontId="9" fillId="3" borderId="10" xfId="0" applyFont="1" applyFill="1" applyBorder="1" applyAlignment="1">
      <alignment wrapText="1"/>
    </xf>
    <xf numFmtId="49" fontId="9" fillId="3" borderId="10" xfId="0" applyNumberFormat="1" applyFont="1" applyFill="1" applyBorder="1" applyAlignment="1">
      <alignment horizontal="right"/>
    </xf>
    <xf numFmtId="0" fontId="1" fillId="0" borderId="0" xfId="0" applyFont="1"/>
    <xf numFmtId="49" fontId="14" fillId="0" borderId="7" xfId="0" applyNumberFormat="1" applyFont="1" applyBorder="1" applyAlignment="1">
      <alignment horizontal="left"/>
    </xf>
    <xf numFmtId="0" fontId="14" fillId="0" borderId="7" xfId="0" applyFont="1" applyBorder="1"/>
    <xf numFmtId="0" fontId="7" fillId="0" borderId="8" xfId="0" applyFont="1" applyBorder="1"/>
    <xf numFmtId="0" fontId="10" fillId="0" borderId="10" xfId="0" applyFont="1" applyBorder="1" applyAlignment="1">
      <alignment wrapText="1"/>
    </xf>
    <xf numFmtId="0" fontId="9" fillId="0" borderId="10" xfId="0" applyFont="1" applyBorder="1"/>
    <xf numFmtId="49" fontId="9" fillId="0" borderId="10" xfId="0" applyNumberFormat="1" applyFont="1" applyBorder="1" applyAlignment="1">
      <alignment horizontal="right"/>
    </xf>
    <xf numFmtId="0" fontId="10" fillId="0" borderId="10" xfId="0" applyFont="1" applyBorder="1" applyAlignment="1">
      <alignment horizontal="left"/>
    </xf>
    <xf numFmtId="2" fontId="10" fillId="0" borderId="10" xfId="0" applyNumberFormat="1" applyFont="1" applyBorder="1"/>
    <xf numFmtId="2" fontId="10" fillId="0" borderId="10" xfId="0" applyNumberFormat="1" applyFont="1" applyBorder="1" applyAlignment="1"/>
    <xf numFmtId="0" fontId="11" fillId="0" borderId="8" xfId="0" applyFont="1" applyBorder="1"/>
    <xf numFmtId="0" fontId="14" fillId="0" borderId="10" xfId="0" applyFont="1" applyBorder="1" applyAlignment="1">
      <alignment horizontal="left"/>
    </xf>
    <xf numFmtId="0" fontId="5" fillId="0" borderId="0" xfId="0" applyFont="1"/>
    <xf numFmtId="0" fontId="10" fillId="0" borderId="7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2" fontId="10" fillId="0" borderId="23" xfId="0" applyNumberFormat="1" applyFont="1" applyBorder="1"/>
    <xf numFmtId="0" fontId="10" fillId="0" borderId="24" xfId="0" applyFont="1" applyBorder="1" applyAlignment="1">
      <alignment horizontal="left"/>
    </xf>
    <xf numFmtId="2" fontId="9" fillId="0" borderId="25" xfId="0" applyNumberFormat="1" applyFont="1" applyBorder="1"/>
    <xf numFmtId="2" fontId="9" fillId="0" borderId="26" xfId="0" applyNumberFormat="1" applyFont="1" applyBorder="1"/>
    <xf numFmtId="2" fontId="10" fillId="0" borderId="0" xfId="0" applyNumberFormat="1" applyFont="1"/>
    <xf numFmtId="49" fontId="15" fillId="0" borderId="0" xfId="0" applyNumberFormat="1" applyFont="1"/>
    <xf numFmtId="0" fontId="15" fillId="0" borderId="0" xfId="0" applyFont="1"/>
    <xf numFmtId="0" fontId="11" fillId="0" borderId="0" xfId="0" applyFont="1" applyAlignment="1">
      <alignment horizontal="left"/>
    </xf>
    <xf numFmtId="16" fontId="11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/>
    <xf numFmtId="2" fontId="9" fillId="0" borderId="0" xfId="0" applyNumberFormat="1" applyFont="1"/>
    <xf numFmtId="49" fontId="7" fillId="0" borderId="10" xfId="0" applyNumberFormat="1" applyFont="1" applyBorder="1" applyAlignment="1">
      <alignment horizontal="left"/>
    </xf>
    <xf numFmtId="0" fontId="7" fillId="0" borderId="7" xfId="0" applyFont="1" applyBorder="1"/>
    <xf numFmtId="2" fontId="10" fillId="0" borderId="9" xfId="0" applyNumberFormat="1" applyFont="1" applyBorder="1"/>
    <xf numFmtId="49" fontId="10" fillId="0" borderId="10" xfId="0" applyNumberFormat="1" applyFont="1" applyBorder="1" applyAlignment="1">
      <alignment horizontal="left"/>
    </xf>
    <xf numFmtId="0" fontId="10" fillId="0" borderId="27" xfId="0" applyFont="1" applyBorder="1"/>
    <xf numFmtId="0" fontId="10" fillId="0" borderId="28" xfId="0" applyFont="1" applyBorder="1"/>
    <xf numFmtId="2" fontId="10" fillId="0" borderId="11" xfId="0" applyNumberFormat="1" applyFont="1" applyBorder="1"/>
    <xf numFmtId="0" fontId="1" fillId="0" borderId="8" xfId="0" applyFont="1" applyBorder="1"/>
    <xf numFmtId="2" fontId="10" fillId="0" borderId="9" xfId="0" applyNumberFormat="1" applyFont="1" applyBorder="1" applyAlignment="1"/>
    <xf numFmtId="0" fontId="10" fillId="0" borderId="29" xfId="0" applyFont="1" applyBorder="1"/>
    <xf numFmtId="0" fontId="10" fillId="0" borderId="30" xfId="0" applyFont="1" applyBorder="1"/>
    <xf numFmtId="2" fontId="9" fillId="0" borderId="31" xfId="0" applyNumberFormat="1" applyFont="1" applyBorder="1"/>
    <xf numFmtId="2" fontId="9" fillId="0" borderId="32" xfId="0" applyNumberFormat="1" applyFont="1" applyBorder="1"/>
    <xf numFmtId="0" fontId="10" fillId="0" borderId="11" xfId="0" applyFont="1" applyBorder="1" applyAlignment="1">
      <alignment horizontal="left"/>
    </xf>
    <xf numFmtId="0" fontId="10" fillId="0" borderId="14" xfId="0" applyFont="1" applyBorder="1"/>
    <xf numFmtId="2" fontId="10" fillId="0" borderId="22" xfId="0" applyNumberFormat="1" applyFont="1" applyBorder="1"/>
    <xf numFmtId="0" fontId="10" fillId="0" borderId="31" xfId="0" applyFont="1" applyBorder="1"/>
    <xf numFmtId="0" fontId="9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49" fontId="7" fillId="0" borderId="23" xfId="0" applyNumberFormat="1" applyFont="1" applyBorder="1" applyAlignment="1">
      <alignment horizontal="left"/>
    </xf>
    <xf numFmtId="0" fontId="7" fillId="0" borderId="15" xfId="0" applyFont="1" applyBorder="1"/>
    <xf numFmtId="0" fontId="9" fillId="0" borderId="16" xfId="0" applyFont="1" applyBorder="1"/>
    <xf numFmtId="49" fontId="10" fillId="0" borderId="23" xfId="0" applyNumberFormat="1" applyFont="1" applyBorder="1" applyAlignment="1">
      <alignment horizontal="left"/>
    </xf>
    <xf numFmtId="2" fontId="10" fillId="0" borderId="22" xfId="0" applyNumberFormat="1" applyFont="1" applyBorder="1" applyAlignment="1"/>
    <xf numFmtId="49" fontId="14" fillId="0" borderId="10" xfId="0" applyNumberFormat="1" applyFont="1" applyBorder="1" applyAlignment="1">
      <alignment horizontal="left"/>
    </xf>
    <xf numFmtId="0" fontId="10" fillId="0" borderId="33" xfId="0" applyFont="1" applyBorder="1" applyAlignment="1">
      <alignment horizontal="left"/>
    </xf>
    <xf numFmtId="0" fontId="10" fillId="0" borderId="34" xfId="0" applyFont="1" applyBorder="1"/>
    <xf numFmtId="0" fontId="10" fillId="0" borderId="35" xfId="0" applyFont="1" applyBorder="1"/>
    <xf numFmtId="0" fontId="10" fillId="0" borderId="36" xfId="0" applyFont="1" applyBorder="1"/>
    <xf numFmtId="2" fontId="9" fillId="0" borderId="36" xfId="0" applyNumberFormat="1" applyFont="1" applyBorder="1"/>
    <xf numFmtId="2" fontId="9" fillId="0" borderId="37" xfId="0" applyNumberFormat="1" applyFont="1" applyBorder="1"/>
    <xf numFmtId="2" fontId="9" fillId="0" borderId="38" xfId="0" applyNumberFormat="1" applyFont="1" applyBorder="1"/>
    <xf numFmtId="2" fontId="10" fillId="0" borderId="8" xfId="0" applyNumberFormat="1" applyFont="1" applyBorder="1"/>
    <xf numFmtId="0" fontId="9" fillId="0" borderId="0" xfId="0" applyFont="1" applyAlignment="1">
      <alignment horizontal="left"/>
    </xf>
    <xf numFmtId="0" fontId="9" fillId="0" borderId="0" xfId="0" applyFont="1"/>
    <xf numFmtId="2" fontId="8" fillId="0" borderId="0" xfId="0" applyNumberFormat="1" applyFont="1"/>
    <xf numFmtId="0" fontId="10" fillId="0" borderId="39" xfId="0" applyFont="1" applyBorder="1" applyAlignment="1">
      <alignment horizontal="left"/>
    </xf>
    <xf numFmtId="0" fontId="10" fillId="0" borderId="39" xfId="0" applyFont="1" applyBorder="1"/>
    <xf numFmtId="2" fontId="9" fillId="0" borderId="39" xfId="0" applyNumberFormat="1" applyFont="1" applyBorder="1"/>
    <xf numFmtId="2" fontId="9" fillId="0" borderId="12" xfId="0" applyNumberFormat="1" applyFont="1" applyBorder="1"/>
    <xf numFmtId="2" fontId="9" fillId="0" borderId="13" xfId="0" applyNumberFormat="1" applyFont="1" applyBorder="1"/>
    <xf numFmtId="0" fontId="6" fillId="0" borderId="0" xfId="0" applyFont="1"/>
    <xf numFmtId="2" fontId="7" fillId="0" borderId="0" xfId="0" applyNumberFormat="1" applyFont="1"/>
    <xf numFmtId="2" fontId="6" fillId="0" borderId="0" xfId="0" applyNumberFormat="1" applyFont="1"/>
    <xf numFmtId="0" fontId="16" fillId="2" borderId="3" xfId="0" applyFont="1" applyFill="1" applyBorder="1"/>
    <xf numFmtId="0" fontId="16" fillId="2" borderId="18" xfId="0" applyFont="1" applyFill="1" applyBorder="1"/>
    <xf numFmtId="0" fontId="16" fillId="2" borderId="6" xfId="0" applyFont="1" applyFill="1" applyBorder="1"/>
    <xf numFmtId="0" fontId="9" fillId="2" borderId="6" xfId="0" applyFont="1" applyFill="1" applyBorder="1"/>
    <xf numFmtId="0" fontId="9" fillId="2" borderId="6" xfId="0" applyFont="1" applyFill="1" applyBorder="1" applyAlignment="1">
      <alignment wrapText="1"/>
    </xf>
    <xf numFmtId="0" fontId="9" fillId="2" borderId="10" xfId="0" applyFont="1" applyFill="1" applyBorder="1"/>
    <xf numFmtId="49" fontId="9" fillId="2" borderId="10" xfId="0" applyNumberFormat="1" applyFont="1" applyFill="1" applyBorder="1" applyAlignment="1">
      <alignment horizontal="right"/>
    </xf>
    <xf numFmtId="0" fontId="10" fillId="0" borderId="23" xfId="0" applyFont="1" applyBorder="1"/>
    <xf numFmtId="0" fontId="10" fillId="0" borderId="7" xfId="0" applyFont="1" applyBorder="1" applyAlignment="1"/>
    <xf numFmtId="164" fontId="10" fillId="0" borderId="23" xfId="0" applyNumberFormat="1" applyFont="1" applyBorder="1"/>
    <xf numFmtId="0" fontId="10" fillId="0" borderId="11" xfId="0" applyFont="1" applyBorder="1"/>
    <xf numFmtId="164" fontId="10" fillId="0" borderId="39" xfId="0" applyNumberFormat="1" applyFont="1" applyBorder="1"/>
    <xf numFmtId="0" fontId="6" fillId="0" borderId="28" xfId="0" applyFont="1" applyBorder="1"/>
    <xf numFmtId="0" fontId="8" fillId="0" borderId="28" xfId="0" applyFont="1" applyBorder="1"/>
    <xf numFmtId="0" fontId="8" fillId="0" borderId="14" xfId="0" applyFont="1" applyBorder="1"/>
    <xf numFmtId="2" fontId="1" fillId="0" borderId="0" xfId="0" applyNumberFormat="1" applyFont="1"/>
    <xf numFmtId="0" fontId="0" fillId="0" borderId="0" xfId="0" applyFont="1" applyAlignment="1">
      <alignment horizontal="center"/>
    </xf>
    <xf numFmtId="166" fontId="7" fillId="0" borderId="0" xfId="0" applyNumberFormat="1" applyFont="1"/>
    <xf numFmtId="166" fontId="6" fillId="0" borderId="0" xfId="0" applyNumberFormat="1" applyFont="1"/>
    <xf numFmtId="166" fontId="6" fillId="0" borderId="0" xfId="0" applyNumberFormat="1" applyFont="1" applyAlignment="1">
      <alignment horizontal="right"/>
    </xf>
    <xf numFmtId="0" fontId="10" fillId="0" borderId="1" xfId="0" applyFont="1" applyBorder="1"/>
    <xf numFmtId="2" fontId="17" fillId="0" borderId="9" xfId="0" applyNumberFormat="1" applyFont="1" applyBorder="1"/>
    <xf numFmtId="0" fontId="17" fillId="0" borderId="7" xfId="0" applyFont="1" applyBorder="1"/>
    <xf numFmtId="0" fontId="10" fillId="0" borderId="41" xfId="0" applyFont="1" applyBorder="1"/>
    <xf numFmtId="0" fontId="10" fillId="0" borderId="42" xfId="0" applyFont="1" applyBorder="1"/>
    <xf numFmtId="0" fontId="10" fillId="0" borderId="40" xfId="0" applyFont="1" applyBorder="1" applyAlignment="1">
      <alignment horizontal="left"/>
    </xf>
    <xf numFmtId="0" fontId="6" fillId="3" borderId="44" xfId="0" applyFont="1" applyFill="1" applyBorder="1"/>
    <xf numFmtId="0" fontId="6" fillId="3" borderId="43" xfId="0" applyFont="1" applyFill="1" applyBorder="1"/>
    <xf numFmtId="0" fontId="9" fillId="0" borderId="1" xfId="0" applyFont="1" applyBorder="1" applyAlignment="1">
      <alignment horizontal="left"/>
    </xf>
    <xf numFmtId="0" fontId="6" fillId="0" borderId="1" xfId="0" applyFont="1" applyBorder="1"/>
    <xf numFmtId="0" fontId="8" fillId="0" borderId="1" xfId="0" applyFont="1" applyBorder="1"/>
    <xf numFmtId="2" fontId="6" fillId="0" borderId="1" xfId="0" applyNumberFormat="1" applyFont="1" applyBorder="1"/>
    <xf numFmtId="0" fontId="9" fillId="0" borderId="46" xfId="0" applyFont="1" applyBorder="1" applyAlignment="1">
      <alignment horizontal="left"/>
    </xf>
    <xf numFmtId="0" fontId="12" fillId="0" borderId="47" xfId="0" applyFont="1" applyBorder="1"/>
    <xf numFmtId="0" fontId="10" fillId="0" borderId="40" xfId="0" applyFont="1" applyBorder="1"/>
    <xf numFmtId="0" fontId="12" fillId="0" borderId="48" xfId="0" applyFont="1" applyBorder="1"/>
    <xf numFmtId="0" fontId="13" fillId="2" borderId="45" xfId="0" applyFont="1" applyFill="1" applyBorder="1"/>
    <xf numFmtId="0" fontId="17" fillId="0" borderId="27" xfId="0" applyFont="1" applyBorder="1"/>
    <xf numFmtId="164" fontId="10" fillId="0" borderId="39" xfId="0" applyNumberFormat="1" applyFont="1" applyBorder="1" applyAlignment="1"/>
    <xf numFmtId="164" fontId="10" fillId="0" borderId="21" xfId="0" applyNumberFormat="1" applyFont="1" applyBorder="1"/>
    <xf numFmtId="0" fontId="10" fillId="0" borderId="50" xfId="0" applyFont="1" applyBorder="1"/>
    <xf numFmtId="0" fontId="10" fillId="0" borderId="51" xfId="0" applyFont="1" applyBorder="1"/>
    <xf numFmtId="0" fontId="10" fillId="0" borderId="52" xfId="0" applyFont="1" applyBorder="1"/>
    <xf numFmtId="164" fontId="10" fillId="0" borderId="52" xfId="0" applyNumberFormat="1" applyFont="1" applyBorder="1"/>
    <xf numFmtId="164" fontId="10" fillId="0" borderId="49" xfId="0" applyNumberFormat="1" applyFont="1" applyBorder="1"/>
    <xf numFmtId="0" fontId="10" fillId="0" borderId="53" xfId="0" applyFont="1" applyBorder="1"/>
    <xf numFmtId="0" fontId="10" fillId="0" borderId="54" xfId="0" applyFont="1" applyBorder="1"/>
    <xf numFmtId="0" fontId="10" fillId="0" borderId="8" xfId="0" applyFont="1" applyBorder="1" applyAlignment="1"/>
    <xf numFmtId="164" fontId="10" fillId="0" borderId="52" xfId="0" applyNumberFormat="1" applyFont="1" applyBorder="1" applyAlignment="1"/>
    <xf numFmtId="0" fontId="17" fillId="0" borderId="8" xfId="0" applyFont="1" applyBorder="1"/>
    <xf numFmtId="0" fontId="17" fillId="0" borderId="9" xfId="0" applyFont="1" applyBorder="1"/>
    <xf numFmtId="2" fontId="17" fillId="0" borderId="10" xfId="0" applyNumberFormat="1" applyFont="1" applyBorder="1"/>
    <xf numFmtId="0" fontId="19" fillId="0" borderId="18" xfId="0" applyFont="1" applyBorder="1"/>
    <xf numFmtId="0" fontId="19" fillId="0" borderId="22" xfId="0" applyFont="1" applyBorder="1"/>
    <xf numFmtId="0" fontId="17" fillId="0" borderId="23" xfId="0" applyFont="1" applyBorder="1"/>
    <xf numFmtId="165" fontId="17" fillId="0" borderId="23" xfId="0" applyNumberFormat="1" applyFont="1" applyBorder="1" applyAlignment="1">
      <alignment horizontal="right"/>
    </xf>
    <xf numFmtId="2" fontId="17" fillId="0" borderId="23" xfId="0" applyNumberFormat="1" applyFont="1" applyBorder="1"/>
    <xf numFmtId="0" fontId="19" fillId="0" borderId="48" xfId="0" applyFont="1" applyBorder="1"/>
    <xf numFmtId="0" fontId="19" fillId="0" borderId="41" xfId="0" applyFont="1" applyBorder="1"/>
    <xf numFmtId="0" fontId="19" fillId="0" borderId="42" xfId="0" applyFont="1" applyBorder="1"/>
    <xf numFmtId="0" fontId="17" fillId="0" borderId="42" xfId="0" applyFont="1" applyBorder="1"/>
    <xf numFmtId="0" fontId="17" fillId="0" borderId="40" xfId="0" applyFont="1" applyBorder="1"/>
    <xf numFmtId="165" fontId="17" fillId="0" borderId="40" xfId="0" applyNumberFormat="1" applyFont="1" applyBorder="1" applyAlignment="1">
      <alignment horizontal="right"/>
    </xf>
    <xf numFmtId="2" fontId="17" fillId="0" borderId="40" xfId="0" applyNumberFormat="1" applyFont="1" applyBorder="1"/>
    <xf numFmtId="0" fontId="17" fillId="0" borderId="15" xfId="0" applyFont="1" applyBorder="1"/>
    <xf numFmtId="0" fontId="17" fillId="0" borderId="24" xfId="0" applyFont="1" applyBorder="1" applyAlignment="1">
      <alignment horizontal="left"/>
    </xf>
    <xf numFmtId="0" fontId="17" fillId="0" borderId="29" xfId="0" applyFont="1" applyBorder="1"/>
    <xf numFmtId="0" fontId="17" fillId="0" borderId="30" xfId="0" applyFont="1" applyBorder="1"/>
    <xf numFmtId="0" fontId="17" fillId="0" borderId="31" xfId="0" applyFont="1" applyBorder="1"/>
    <xf numFmtId="2" fontId="20" fillId="0" borderId="31" xfId="0" applyNumberFormat="1" applyFont="1" applyBorder="1"/>
    <xf numFmtId="2" fontId="20" fillId="0" borderId="25" xfId="0" applyNumberFormat="1" applyFont="1" applyBorder="1"/>
    <xf numFmtId="2" fontId="20" fillId="0" borderId="32" xfId="0" applyNumberFormat="1" applyFont="1" applyBorder="1"/>
    <xf numFmtId="49" fontId="17" fillId="0" borderId="21" xfId="0" applyNumberFormat="1" applyFont="1" applyBorder="1" applyAlignment="1">
      <alignment horizontal="left"/>
    </xf>
    <xf numFmtId="0" fontId="17" fillId="0" borderId="28" xfId="0" applyFont="1" applyBorder="1"/>
    <xf numFmtId="0" fontId="17" fillId="0" borderId="14" xfId="0" applyFont="1" applyBorder="1"/>
    <xf numFmtId="2" fontId="17" fillId="0" borderId="14" xfId="0" applyNumberFormat="1" applyFont="1" applyBorder="1"/>
    <xf numFmtId="2" fontId="17" fillId="0" borderId="21" xfId="0" applyNumberFormat="1" applyFont="1" applyBorder="1"/>
    <xf numFmtId="0" fontId="10" fillId="0" borderId="18" xfId="0" applyFont="1" applyBorder="1"/>
    <xf numFmtId="164" fontId="10" fillId="0" borderId="12" xfId="0" applyNumberFormat="1" applyFont="1" applyBorder="1" applyAlignment="1"/>
    <xf numFmtId="164" fontId="10" fillId="0" borderId="12" xfId="0" applyNumberFormat="1" applyFont="1" applyBorder="1"/>
    <xf numFmtId="164" fontId="10" fillId="0" borderId="40" xfId="0" applyNumberFormat="1" applyFont="1" applyBorder="1" applyAlignment="1"/>
    <xf numFmtId="164" fontId="10" fillId="0" borderId="40" xfId="0" applyNumberFormat="1" applyFont="1" applyBorder="1"/>
    <xf numFmtId="0" fontId="17" fillId="0" borderId="41" xfId="0" applyFont="1" applyBorder="1"/>
    <xf numFmtId="164" fontId="17" fillId="0" borderId="22" xfId="0" applyNumberFormat="1" applyFont="1" applyBorder="1" applyAlignment="1"/>
    <xf numFmtId="164" fontId="17" fillId="0" borderId="22" xfId="0" applyNumberFormat="1" applyFont="1" applyBorder="1"/>
    <xf numFmtId="164" fontId="17" fillId="0" borderId="52" xfId="0" applyNumberFormat="1" applyFont="1" applyBorder="1"/>
    <xf numFmtId="164" fontId="17" fillId="0" borderId="39" xfId="0" applyNumberFormat="1" applyFont="1" applyBorder="1" applyAlignment="1"/>
    <xf numFmtId="0" fontId="17" fillId="0" borderId="55" xfId="0" applyFont="1" applyBorder="1"/>
    <xf numFmtId="0" fontId="17" fillId="0" borderId="56" xfId="0" applyFont="1" applyBorder="1"/>
    <xf numFmtId="0" fontId="10" fillId="0" borderId="56" xfId="0" applyFont="1" applyBorder="1"/>
    <xf numFmtId="164" fontId="10" fillId="0" borderId="56" xfId="0" applyNumberFormat="1" applyFont="1" applyBorder="1"/>
    <xf numFmtId="164" fontId="10" fillId="0" borderId="57" xfId="0" applyNumberFormat="1" applyFont="1" applyBorder="1"/>
    <xf numFmtId="164" fontId="10" fillId="0" borderId="58" xfId="0" applyNumberFormat="1" applyFont="1" applyBorder="1" applyAlignment="1"/>
    <xf numFmtId="2" fontId="20" fillId="0" borderId="0" xfId="0" applyNumberFormat="1" applyFont="1"/>
    <xf numFmtId="0" fontId="20" fillId="0" borderId="0" xfId="0" applyFont="1"/>
    <xf numFmtId="0" fontId="9" fillId="0" borderId="21" xfId="0" applyFont="1" applyBorder="1" applyAlignment="1">
      <alignment horizontal="left"/>
    </xf>
    <xf numFmtId="0" fontId="10" fillId="0" borderId="59" xfId="0" applyFont="1" applyBorder="1" applyAlignment="1">
      <alignment horizontal="left"/>
    </xf>
    <xf numFmtId="0" fontId="10" fillId="0" borderId="59" xfId="0" applyFont="1" applyBorder="1"/>
    <xf numFmtId="2" fontId="6" fillId="0" borderId="14" xfId="0" applyNumberFormat="1" applyFont="1" applyBorder="1"/>
    <xf numFmtId="2" fontId="9" fillId="0" borderId="59" xfId="0" applyNumberFormat="1" applyFont="1" applyBorder="1"/>
    <xf numFmtId="2" fontId="6" fillId="0" borderId="21" xfId="0" applyNumberFormat="1" applyFont="1" applyBorder="1"/>
    <xf numFmtId="0" fontId="7" fillId="0" borderId="18" xfId="0" applyFont="1" applyBorder="1"/>
    <xf numFmtId="2" fontId="10" fillId="0" borderId="18" xfId="0" applyNumberFormat="1" applyFont="1" applyBorder="1"/>
    <xf numFmtId="0" fontId="17" fillId="0" borderId="60" xfId="0" applyFont="1" applyBorder="1" applyAlignment="1">
      <alignment horizontal="left"/>
    </xf>
    <xf numFmtId="0" fontId="17" fillId="0" borderId="61" xfId="0" applyFont="1" applyBorder="1"/>
    <xf numFmtId="0" fontId="17" fillId="0" borderId="62" xfId="0" applyFont="1" applyBorder="1"/>
    <xf numFmtId="0" fontId="17" fillId="0" borderId="63" xfId="0" applyFont="1" applyBorder="1"/>
    <xf numFmtId="2" fontId="20" fillId="0" borderId="63" xfId="0" applyNumberFormat="1" applyFont="1" applyBorder="1"/>
    <xf numFmtId="2" fontId="20" fillId="0" borderId="64" xfId="0" applyNumberFormat="1" applyFont="1" applyBorder="1"/>
    <xf numFmtId="2" fontId="20" fillId="0" borderId="65" xfId="0" applyNumberFormat="1" applyFont="1" applyBorder="1"/>
    <xf numFmtId="49" fontId="17" fillId="0" borderId="59" xfId="0" applyNumberFormat="1" applyFont="1" applyBorder="1" applyAlignment="1">
      <alignment horizontal="left"/>
    </xf>
    <xf numFmtId="0" fontId="17" fillId="0" borderId="59" xfId="0" applyFont="1" applyBorder="1"/>
    <xf numFmtId="2" fontId="17" fillId="0" borderId="59" xfId="0" applyNumberFormat="1" applyFont="1" applyBorder="1"/>
    <xf numFmtId="2" fontId="17" fillId="0" borderId="59" xfId="0" applyNumberFormat="1" applyFont="1" applyBorder="1" applyAlignment="1"/>
    <xf numFmtId="164" fontId="6" fillId="0" borderId="21" xfId="0" applyNumberFormat="1" applyFont="1" applyBorder="1"/>
    <xf numFmtId="2" fontId="18" fillId="0" borderId="21" xfId="0" applyNumberFormat="1" applyFont="1" applyBorder="1"/>
    <xf numFmtId="0" fontId="6" fillId="0" borderId="59" xfId="0" applyFont="1" applyBorder="1"/>
    <xf numFmtId="0" fontId="8" fillId="0" borderId="59" xfId="0" applyFont="1" applyBorder="1"/>
    <xf numFmtId="0" fontId="8" fillId="0" borderId="42" xfId="0" applyFont="1" applyBorder="1"/>
    <xf numFmtId="0" fontId="6" fillId="0" borderId="40" xfId="0" applyFont="1" applyBorder="1"/>
    <xf numFmtId="2" fontId="6" fillId="0" borderId="42" xfId="0" applyNumberFormat="1" applyFont="1" applyBorder="1"/>
    <xf numFmtId="2" fontId="7" fillId="0" borderId="40" xfId="0" applyNumberFormat="1" applyFont="1" applyBorder="1"/>
    <xf numFmtId="2" fontId="6" fillId="0" borderId="66" xfId="0" applyNumberFormat="1" applyFont="1" applyBorder="1"/>
    <xf numFmtId="0" fontId="9" fillId="0" borderId="67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164" fontId="17" fillId="0" borderId="10" xfId="0" applyNumberFormat="1" applyFont="1" applyBorder="1"/>
    <xf numFmtId="0" fontId="17" fillId="0" borderId="22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topLeftCell="A149" workbookViewId="0">
      <selection activeCell="J121" sqref="J121"/>
    </sheetView>
  </sheetViews>
  <sheetFormatPr defaultColWidth="14.42578125" defaultRowHeight="15" customHeight="1" x14ac:dyDescent="0.25"/>
  <cols>
    <col min="1" max="1" width="5.5703125" customWidth="1"/>
    <col min="2" max="4" width="8.7109375" customWidth="1"/>
    <col min="5" max="5" width="7.5703125" customWidth="1"/>
    <col min="6" max="6" width="13.28515625" customWidth="1"/>
    <col min="7" max="7" width="14.7109375" customWidth="1"/>
    <col min="8" max="8" width="13" customWidth="1"/>
    <col min="9" max="9" width="12.42578125" customWidth="1"/>
    <col min="10" max="10" width="12.5703125" customWidth="1"/>
    <col min="11" max="11" width="12.42578125" customWidth="1"/>
    <col min="12" max="12" width="13" customWidth="1"/>
    <col min="13" max="13" width="15.140625" customWidth="1"/>
    <col min="14" max="26" width="8.7109375" customWidth="1"/>
  </cols>
  <sheetData>
    <row r="1" spans="1:12" ht="18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5"/>
      <c r="L1" s="6"/>
    </row>
    <row r="2" spans="1:12" ht="18" x14ac:dyDescent="0.25">
      <c r="A2" s="1" t="s">
        <v>1</v>
      </c>
      <c r="B2" s="2"/>
      <c r="C2" s="7"/>
      <c r="D2" s="2"/>
      <c r="E2" s="8"/>
      <c r="F2" s="8"/>
      <c r="G2" s="8"/>
      <c r="H2" s="8"/>
      <c r="I2" s="8"/>
      <c r="J2" s="4"/>
      <c r="K2" s="5"/>
      <c r="L2" s="6"/>
    </row>
    <row r="3" spans="1:12" ht="18" x14ac:dyDescent="0.25">
      <c r="A3" s="1" t="s">
        <v>2</v>
      </c>
      <c r="B3" s="2"/>
      <c r="C3" s="2"/>
      <c r="D3" s="2"/>
      <c r="E3" s="3"/>
      <c r="F3" s="3"/>
      <c r="G3" s="3"/>
      <c r="H3" s="3"/>
      <c r="I3" s="3"/>
      <c r="J3" s="4"/>
      <c r="K3" s="5"/>
      <c r="L3" s="6"/>
    </row>
    <row r="4" spans="1:12" ht="22.5" customHeight="1" x14ac:dyDescent="0.25">
      <c r="A4" s="1"/>
      <c r="B4" s="2"/>
      <c r="C4" s="2"/>
      <c r="D4" s="2"/>
      <c r="E4" s="8"/>
      <c r="F4" s="8"/>
      <c r="G4" s="8"/>
      <c r="H4" s="8"/>
      <c r="I4" s="8"/>
      <c r="J4" s="4"/>
      <c r="K4" s="5"/>
      <c r="L4" s="6"/>
    </row>
    <row r="5" spans="1:12" ht="18" x14ac:dyDescent="0.25">
      <c r="A5" s="1"/>
      <c r="B5" s="3"/>
      <c r="C5" s="2" t="s">
        <v>127</v>
      </c>
      <c r="D5" s="3"/>
      <c r="E5" s="3"/>
      <c r="F5" s="3"/>
      <c r="G5" s="3"/>
      <c r="H5" s="3"/>
      <c r="I5" s="3"/>
      <c r="J5" s="6"/>
      <c r="K5" s="9"/>
      <c r="L5" s="6"/>
    </row>
    <row r="6" spans="1:12" x14ac:dyDescent="0.25">
      <c r="A6" s="1"/>
      <c r="B6" s="3"/>
      <c r="C6" s="3"/>
      <c r="D6" s="3"/>
      <c r="E6" s="3"/>
      <c r="F6" s="3"/>
      <c r="G6" s="3"/>
      <c r="H6" s="3"/>
      <c r="I6" s="3"/>
      <c r="J6" s="6"/>
      <c r="K6" s="10"/>
      <c r="L6" s="6"/>
    </row>
    <row r="7" spans="1:12" ht="40.5" customHeight="1" x14ac:dyDescent="0.25">
      <c r="A7" s="1"/>
      <c r="B7" s="7"/>
      <c r="C7" s="7"/>
      <c r="D7" s="7"/>
      <c r="E7" s="3"/>
      <c r="F7" s="3"/>
      <c r="G7" s="3"/>
      <c r="H7" s="3"/>
      <c r="I7" s="3"/>
      <c r="J7" s="6"/>
      <c r="K7" s="9"/>
      <c r="L7" s="6"/>
    </row>
    <row r="8" spans="1:12" hidden="1" x14ac:dyDescent="0.25">
      <c r="A8" s="1"/>
      <c r="B8" s="3"/>
      <c r="C8" s="3"/>
      <c r="D8" s="3"/>
      <c r="E8" s="3"/>
      <c r="F8" s="3"/>
      <c r="G8" s="3"/>
      <c r="H8" s="3"/>
      <c r="I8" s="3"/>
      <c r="J8" s="11"/>
      <c r="K8" s="12"/>
      <c r="L8" s="6"/>
    </row>
    <row r="9" spans="1:12" ht="23.25" x14ac:dyDescent="0.25">
      <c r="A9" s="13"/>
      <c r="B9" s="14" t="s">
        <v>3</v>
      </c>
      <c r="C9" s="15"/>
      <c r="D9" s="15"/>
      <c r="E9" s="16"/>
      <c r="F9" s="17">
        <v>2016</v>
      </c>
      <c r="G9" s="17">
        <v>2017</v>
      </c>
      <c r="H9" s="18">
        <v>2018</v>
      </c>
      <c r="I9" s="19" t="s">
        <v>115</v>
      </c>
      <c r="J9" s="20" t="s">
        <v>4</v>
      </c>
      <c r="K9" s="20" t="s">
        <v>5</v>
      </c>
      <c r="L9" s="21" t="s">
        <v>116</v>
      </c>
    </row>
    <row r="10" spans="1:12" x14ac:dyDescent="0.25">
      <c r="A10" s="22">
        <v>100</v>
      </c>
      <c r="B10" s="23" t="s">
        <v>6</v>
      </c>
      <c r="C10" s="23"/>
      <c r="D10" s="24"/>
      <c r="E10" s="25"/>
      <c r="F10" s="26"/>
      <c r="G10" s="26"/>
      <c r="H10" s="26"/>
      <c r="I10" s="27"/>
      <c r="J10" s="28"/>
      <c r="K10" s="28"/>
      <c r="L10" s="28"/>
    </row>
    <row r="11" spans="1:12" x14ac:dyDescent="0.25">
      <c r="A11" s="29">
        <v>110</v>
      </c>
      <c r="B11" s="30" t="s">
        <v>7</v>
      </c>
      <c r="C11" s="30"/>
      <c r="D11" s="30"/>
      <c r="E11" s="31"/>
      <c r="F11" s="33">
        <v>472421.14</v>
      </c>
      <c r="G11" s="33">
        <v>480895.24</v>
      </c>
      <c r="H11" s="32">
        <v>480000</v>
      </c>
      <c r="I11" s="32">
        <v>546000</v>
      </c>
      <c r="J11" s="32">
        <v>540000</v>
      </c>
      <c r="K11" s="34">
        <v>545000</v>
      </c>
      <c r="L11" s="34">
        <v>550000</v>
      </c>
    </row>
    <row r="12" spans="1:12" x14ac:dyDescent="0.25">
      <c r="A12" s="35">
        <v>120</v>
      </c>
      <c r="B12" s="36" t="s">
        <v>8</v>
      </c>
      <c r="C12" s="37"/>
      <c r="D12" s="37"/>
      <c r="E12" s="37"/>
      <c r="F12" s="39">
        <v>103477.31</v>
      </c>
      <c r="G12" s="39">
        <v>99380.3</v>
      </c>
      <c r="H12" s="38">
        <v>99700</v>
      </c>
      <c r="I12" s="38">
        <v>99500</v>
      </c>
      <c r="J12" s="38">
        <v>99500</v>
      </c>
      <c r="K12" s="40">
        <v>99500</v>
      </c>
      <c r="L12" s="40">
        <v>99500</v>
      </c>
    </row>
    <row r="13" spans="1:12" x14ac:dyDescent="0.25">
      <c r="A13" s="41">
        <v>130</v>
      </c>
      <c r="B13" s="42" t="s">
        <v>9</v>
      </c>
      <c r="C13" s="43"/>
      <c r="D13" s="43"/>
      <c r="E13" s="44"/>
      <c r="F13" s="39">
        <v>45312.68</v>
      </c>
      <c r="G13" s="39">
        <v>45917.599999999999</v>
      </c>
      <c r="H13" s="38">
        <v>44809</v>
      </c>
      <c r="I13" s="38">
        <v>46800</v>
      </c>
      <c r="J13" s="38">
        <v>42459</v>
      </c>
      <c r="K13" s="40">
        <v>42459</v>
      </c>
      <c r="L13" s="40">
        <v>42459</v>
      </c>
    </row>
    <row r="14" spans="1:12" x14ac:dyDescent="0.25">
      <c r="A14" s="45"/>
      <c r="B14" s="46"/>
      <c r="C14" s="46"/>
      <c r="D14" s="46"/>
      <c r="E14" s="46"/>
      <c r="F14" s="47"/>
      <c r="G14" s="47"/>
      <c r="H14" s="47"/>
      <c r="I14" s="47"/>
      <c r="J14" s="47"/>
      <c r="K14" s="47"/>
      <c r="L14" s="47"/>
    </row>
    <row r="15" spans="1:12" x14ac:dyDescent="0.25">
      <c r="A15" s="45"/>
      <c r="B15" s="46"/>
      <c r="C15" s="46"/>
      <c r="D15" s="46"/>
      <c r="E15" s="46"/>
      <c r="F15" s="47"/>
      <c r="G15" s="47"/>
      <c r="H15" s="47"/>
      <c r="I15" s="47"/>
      <c r="J15" s="47"/>
      <c r="K15" s="47"/>
      <c r="L15" s="47"/>
    </row>
    <row r="16" spans="1:12" x14ac:dyDescent="0.25">
      <c r="A16" s="22">
        <v>200</v>
      </c>
      <c r="B16" s="48" t="s">
        <v>10</v>
      </c>
      <c r="C16" s="23"/>
      <c r="D16" s="43"/>
      <c r="E16" s="43"/>
      <c r="F16" s="38"/>
      <c r="G16" s="38"/>
      <c r="H16" s="38"/>
      <c r="I16" s="38"/>
      <c r="J16" s="38"/>
      <c r="K16" s="38"/>
      <c r="L16" s="40"/>
    </row>
    <row r="17" spans="1:13" x14ac:dyDescent="0.25">
      <c r="A17" s="35">
        <v>210</v>
      </c>
      <c r="B17" s="42" t="s">
        <v>11</v>
      </c>
      <c r="C17" s="43"/>
      <c r="D17" s="43"/>
      <c r="E17" s="43"/>
      <c r="F17" s="39">
        <v>14457.49</v>
      </c>
      <c r="G17" s="39">
        <v>11814.6</v>
      </c>
      <c r="H17" s="38">
        <v>16341</v>
      </c>
      <c r="I17" s="38">
        <v>12340</v>
      </c>
      <c r="J17" s="38">
        <v>11694</v>
      </c>
      <c r="K17" s="38">
        <v>11901</v>
      </c>
      <c r="L17" s="40">
        <v>11901</v>
      </c>
    </row>
    <row r="18" spans="1:13" x14ac:dyDescent="0.25">
      <c r="A18" s="49">
        <v>220</v>
      </c>
      <c r="B18" s="36" t="s">
        <v>12</v>
      </c>
      <c r="C18" s="37"/>
      <c r="D18" s="37"/>
      <c r="E18" s="37"/>
      <c r="F18" s="39">
        <v>56088.75</v>
      </c>
      <c r="G18" s="39">
        <v>52249</v>
      </c>
      <c r="H18" s="38">
        <v>54449</v>
      </c>
      <c r="I18" s="38">
        <v>55000</v>
      </c>
      <c r="J18" s="38">
        <v>54550</v>
      </c>
      <c r="K18" s="38">
        <v>57550</v>
      </c>
      <c r="L18" s="40">
        <v>59550</v>
      </c>
    </row>
    <row r="19" spans="1:13" x14ac:dyDescent="0.25">
      <c r="A19" s="41">
        <v>240</v>
      </c>
      <c r="B19" s="37" t="s">
        <v>13</v>
      </c>
      <c r="C19" s="37"/>
      <c r="D19" s="37"/>
      <c r="E19" s="37"/>
      <c r="F19" s="39">
        <v>1508.75</v>
      </c>
      <c r="G19" s="39">
        <v>2458.7399999999998</v>
      </c>
      <c r="H19" s="38">
        <v>1400</v>
      </c>
      <c r="I19" s="38">
        <v>2770</v>
      </c>
      <c r="J19" s="38">
        <v>2000</v>
      </c>
      <c r="K19" s="38">
        <v>2000</v>
      </c>
      <c r="L19" s="40">
        <v>2000</v>
      </c>
    </row>
    <row r="20" spans="1:13" x14ac:dyDescent="0.25">
      <c r="A20" s="41">
        <v>290</v>
      </c>
      <c r="B20" s="43" t="s">
        <v>14</v>
      </c>
      <c r="C20" s="43"/>
      <c r="D20" s="43"/>
      <c r="E20" s="43"/>
      <c r="F20" s="39">
        <v>5181.0600000000004</v>
      </c>
      <c r="G20" s="39">
        <v>3148.97</v>
      </c>
      <c r="H20" s="38">
        <v>220</v>
      </c>
      <c r="I20" s="38">
        <v>2563</v>
      </c>
      <c r="J20" s="38">
        <v>400</v>
      </c>
      <c r="K20" s="38">
        <v>400</v>
      </c>
      <c r="L20" s="40">
        <v>400</v>
      </c>
    </row>
    <row r="21" spans="1:13" x14ac:dyDescent="0.25">
      <c r="A21" s="45"/>
      <c r="B21" s="46"/>
      <c r="C21" s="46"/>
      <c r="D21" s="46"/>
      <c r="E21" s="46"/>
      <c r="F21" s="47"/>
      <c r="G21" s="47"/>
      <c r="H21" s="47"/>
      <c r="I21" s="47"/>
      <c r="J21" s="47"/>
      <c r="K21" s="47"/>
      <c r="L21" s="47"/>
    </row>
    <row r="22" spans="1:13" x14ac:dyDescent="0.25">
      <c r="A22" s="45"/>
      <c r="B22" s="50"/>
      <c r="C22" s="46"/>
      <c r="D22" s="46"/>
      <c r="E22" s="46"/>
      <c r="F22" s="47"/>
      <c r="G22" s="47"/>
      <c r="H22" s="47"/>
      <c r="I22" s="47"/>
      <c r="J22" s="47"/>
      <c r="K22" s="47"/>
      <c r="L22" s="47"/>
      <c r="M22" s="51"/>
    </row>
    <row r="23" spans="1:13" x14ac:dyDescent="0.25">
      <c r="A23" s="52">
        <v>300</v>
      </c>
      <c r="B23" s="53" t="s">
        <v>15</v>
      </c>
      <c r="C23" s="53"/>
      <c r="D23" s="43"/>
      <c r="E23" s="43"/>
      <c r="F23" s="38"/>
      <c r="G23" s="38"/>
      <c r="H23" s="38"/>
      <c r="I23" s="38"/>
      <c r="J23" s="38"/>
      <c r="K23" s="38"/>
      <c r="L23" s="40"/>
    </row>
    <row r="24" spans="1:13" x14ac:dyDescent="0.25">
      <c r="A24" s="41">
        <v>310</v>
      </c>
      <c r="B24" s="42" t="s">
        <v>16</v>
      </c>
      <c r="C24" s="53"/>
      <c r="D24" s="43"/>
      <c r="E24" s="43"/>
      <c r="F24" s="39">
        <v>437936.04</v>
      </c>
      <c r="G24" s="39">
        <v>480284.46</v>
      </c>
      <c r="H24" s="38">
        <v>487495</v>
      </c>
      <c r="I24" s="301">
        <v>454000</v>
      </c>
      <c r="J24" s="38">
        <v>448654</v>
      </c>
      <c r="K24" s="38">
        <v>457654</v>
      </c>
      <c r="L24" s="40">
        <v>457654</v>
      </c>
    </row>
    <row r="25" spans="1:13" x14ac:dyDescent="0.25">
      <c r="A25" s="41"/>
      <c r="B25" s="36" t="s">
        <v>17</v>
      </c>
      <c r="C25" s="37"/>
      <c r="D25" s="37"/>
      <c r="E25" s="37"/>
      <c r="F25" s="39">
        <v>7350</v>
      </c>
      <c r="G25" s="39">
        <v>3500</v>
      </c>
      <c r="H25" s="38"/>
      <c r="I25" s="38">
        <v>2500</v>
      </c>
      <c r="J25" s="38"/>
      <c r="K25" s="38"/>
      <c r="L25" s="40"/>
    </row>
    <row r="26" spans="1:13" x14ac:dyDescent="0.25">
      <c r="A26" s="41"/>
      <c r="B26" s="37" t="s">
        <v>18</v>
      </c>
      <c r="C26" s="37"/>
      <c r="D26" s="37"/>
      <c r="E26" s="37"/>
      <c r="F26" s="39">
        <v>27370</v>
      </c>
      <c r="G26" s="39">
        <v>5813</v>
      </c>
      <c r="H26" s="38"/>
      <c r="I26" s="38">
        <v>7576</v>
      </c>
      <c r="J26" s="38"/>
      <c r="K26" s="38"/>
      <c r="L26" s="40"/>
    </row>
    <row r="27" spans="1:13" x14ac:dyDescent="0.25">
      <c r="A27" s="41"/>
      <c r="B27" s="54"/>
      <c r="C27" s="37"/>
      <c r="D27" s="37"/>
      <c r="E27" s="37"/>
      <c r="F27" s="38"/>
      <c r="G27" s="38"/>
      <c r="H27" s="38"/>
      <c r="I27" s="38"/>
      <c r="J27" s="38"/>
      <c r="K27" s="38"/>
      <c r="L27" s="40"/>
    </row>
    <row r="28" spans="1:13" hidden="1" x14ac:dyDescent="0.25">
      <c r="A28" s="41"/>
      <c r="B28" s="24"/>
      <c r="C28" s="23"/>
      <c r="D28" s="24"/>
      <c r="E28" s="24"/>
      <c r="F28" s="38"/>
      <c r="G28" s="38"/>
      <c r="H28" s="38"/>
      <c r="I28" s="38"/>
      <c r="J28" s="38"/>
      <c r="K28" s="38"/>
      <c r="L28" s="40"/>
    </row>
    <row r="29" spans="1:13" hidden="1" x14ac:dyDescent="0.25">
      <c r="A29" s="55"/>
      <c r="B29" s="56"/>
      <c r="C29" s="56"/>
      <c r="D29" s="56"/>
      <c r="E29" s="56"/>
      <c r="F29" s="58"/>
      <c r="G29" s="58"/>
      <c r="H29" s="58"/>
      <c r="I29" s="57"/>
      <c r="J29" s="58"/>
      <c r="K29" s="57"/>
      <c r="L29" s="58"/>
    </row>
    <row r="30" spans="1:13" x14ac:dyDescent="0.25">
      <c r="A30" s="59"/>
      <c r="B30" s="202" t="s">
        <v>19</v>
      </c>
      <c r="C30" s="202"/>
      <c r="D30" s="202"/>
      <c r="E30" s="203"/>
      <c r="F30" s="61">
        <f t="shared" ref="F30" si="0">SUM(F11:F29)</f>
        <v>1171103.22</v>
      </c>
      <c r="G30" s="61">
        <f t="shared" ref="G30:L30" si="1">SUM(G11:G29)</f>
        <v>1185461.9099999999</v>
      </c>
      <c r="H30" s="61">
        <f t="shared" si="1"/>
        <v>1184414</v>
      </c>
      <c r="I30" s="60">
        <f t="shared" si="1"/>
        <v>1229049</v>
      </c>
      <c r="J30" s="61">
        <f t="shared" si="1"/>
        <v>1199257</v>
      </c>
      <c r="K30" s="60">
        <f t="shared" si="1"/>
        <v>1216464</v>
      </c>
      <c r="L30" s="61">
        <f t="shared" si="1"/>
        <v>1223464</v>
      </c>
    </row>
    <row r="31" spans="1:13" ht="32.25" customHeight="1" x14ac:dyDescent="0.25">
      <c r="A31" s="7"/>
      <c r="B31" s="7"/>
      <c r="C31" s="7"/>
      <c r="D31" s="7"/>
      <c r="E31" s="7"/>
      <c r="F31" s="62"/>
      <c r="G31" s="62"/>
      <c r="H31" s="62"/>
      <c r="I31" s="62"/>
      <c r="J31" s="62"/>
      <c r="K31" s="62"/>
      <c r="L31" s="62"/>
    </row>
    <row r="32" spans="1:13" ht="15.75" x14ac:dyDescent="0.25">
      <c r="A32" s="63" t="s">
        <v>20</v>
      </c>
      <c r="B32" s="64"/>
      <c r="C32" s="64"/>
      <c r="D32" s="64"/>
      <c r="E32" s="65"/>
      <c r="F32" s="66">
        <v>2016</v>
      </c>
      <c r="G32" s="66">
        <v>2017</v>
      </c>
      <c r="H32" s="67">
        <v>2018</v>
      </c>
      <c r="I32" s="68" t="s">
        <v>117</v>
      </c>
      <c r="J32" s="67">
        <v>2019</v>
      </c>
      <c r="K32" s="69" t="s">
        <v>5</v>
      </c>
      <c r="L32" s="67">
        <v>2021</v>
      </c>
    </row>
    <row r="33" spans="1:12" x14ac:dyDescent="0.25">
      <c r="A33" s="70">
        <v>230</v>
      </c>
      <c r="B33" s="198" t="s">
        <v>119</v>
      </c>
      <c r="C33" s="43"/>
      <c r="D33" s="37"/>
      <c r="E33" s="71"/>
      <c r="F33" s="73">
        <v>2550</v>
      </c>
      <c r="G33" s="73">
        <v>82556.86</v>
      </c>
      <c r="H33" s="38">
        <v>0</v>
      </c>
      <c r="I33" s="72">
        <v>3483</v>
      </c>
      <c r="J33" s="38">
        <v>0</v>
      </c>
      <c r="K33" s="38">
        <v>0</v>
      </c>
      <c r="L33" s="74">
        <v>0</v>
      </c>
    </row>
    <row r="34" spans="1:12" x14ac:dyDescent="0.25">
      <c r="A34" s="70">
        <v>320</v>
      </c>
      <c r="B34" s="42" t="s">
        <v>21</v>
      </c>
      <c r="C34" s="43"/>
      <c r="D34" s="37"/>
      <c r="E34" s="71" t="s">
        <v>22</v>
      </c>
      <c r="F34" s="72"/>
      <c r="G34" s="72">
        <v>15000</v>
      </c>
      <c r="H34" s="38">
        <v>0</v>
      </c>
      <c r="I34" s="72">
        <v>23271</v>
      </c>
      <c r="J34" s="38">
        <v>0</v>
      </c>
      <c r="K34" s="38">
        <v>0</v>
      </c>
      <c r="L34" s="38">
        <v>0</v>
      </c>
    </row>
    <row r="35" spans="1:12" x14ac:dyDescent="0.25">
      <c r="A35" s="70"/>
      <c r="B35" s="42" t="s">
        <v>21</v>
      </c>
      <c r="C35" s="43"/>
      <c r="D35" s="37"/>
      <c r="E35" s="302" t="s">
        <v>126</v>
      </c>
      <c r="F35" s="72"/>
      <c r="G35" s="72">
        <v>21037</v>
      </c>
      <c r="H35" s="38">
        <v>0</v>
      </c>
      <c r="I35" s="72">
        <v>30827</v>
      </c>
      <c r="J35" s="38">
        <v>0</v>
      </c>
      <c r="K35" s="38">
        <v>0</v>
      </c>
      <c r="L35" s="38">
        <v>0</v>
      </c>
    </row>
    <row r="36" spans="1:12" x14ac:dyDescent="0.25">
      <c r="A36" s="70"/>
      <c r="B36" s="42"/>
      <c r="C36" s="43"/>
      <c r="D36" s="37"/>
      <c r="E36" s="71"/>
      <c r="F36" s="72"/>
      <c r="G36" s="72"/>
      <c r="H36" s="38"/>
      <c r="I36" s="72"/>
      <c r="J36" s="38"/>
      <c r="K36" s="38"/>
      <c r="L36" s="38"/>
    </row>
    <row r="37" spans="1:12" x14ac:dyDescent="0.25">
      <c r="A37" s="70"/>
      <c r="B37" s="42"/>
      <c r="C37" s="43"/>
      <c r="D37" s="37"/>
      <c r="E37" s="71"/>
      <c r="F37" s="72"/>
      <c r="G37" s="72"/>
      <c r="H37" s="38"/>
      <c r="I37" s="72"/>
      <c r="J37" s="38"/>
      <c r="K37" s="38"/>
      <c r="L37" s="38"/>
    </row>
    <row r="38" spans="1:12" x14ac:dyDescent="0.25">
      <c r="A38" s="75"/>
      <c r="B38" s="76" t="s">
        <v>23</v>
      </c>
      <c r="C38" s="77"/>
      <c r="D38" s="77"/>
      <c r="E38" s="78"/>
      <c r="F38" s="79">
        <f t="shared" ref="F38" si="2">SUM(F33:F37)</f>
        <v>2550</v>
      </c>
      <c r="G38" s="79">
        <f t="shared" ref="G38" si="3">SUM(G33:G37)</f>
        <v>118593.86</v>
      </c>
      <c r="H38" s="80">
        <f>SUM(H33)</f>
        <v>0</v>
      </c>
      <c r="I38" s="79">
        <f>SUM(I33:I37)</f>
        <v>57581</v>
      </c>
      <c r="J38" s="80">
        <f>SUM(J33)</f>
        <v>0</v>
      </c>
      <c r="K38" s="80">
        <v>0</v>
      </c>
      <c r="L38" s="80">
        <f>SUM(L34:L36)</f>
        <v>0</v>
      </c>
    </row>
    <row r="39" spans="1:12" ht="15.75" customHeight="1" x14ac:dyDescent="0.25">
      <c r="A39" s="7"/>
      <c r="B39" s="7"/>
      <c r="C39" s="7"/>
      <c r="D39" s="7"/>
      <c r="E39" s="7"/>
      <c r="F39" s="81"/>
      <c r="G39" s="81"/>
      <c r="H39" s="81"/>
      <c r="I39" s="81"/>
      <c r="J39" s="81"/>
      <c r="K39" s="81"/>
      <c r="L39" s="81"/>
    </row>
    <row r="40" spans="1:12" ht="15.75" customHeight="1" x14ac:dyDescent="0.25">
      <c r="A40" s="82" t="s">
        <v>24</v>
      </c>
      <c r="B40" s="83"/>
      <c r="C40" s="83"/>
      <c r="D40" s="83"/>
      <c r="E40" s="83"/>
      <c r="F40" s="84">
        <v>2016</v>
      </c>
      <c r="G40" s="84">
        <v>2017</v>
      </c>
      <c r="H40" s="85">
        <v>2018</v>
      </c>
      <c r="I40" s="86" t="s">
        <v>117</v>
      </c>
      <c r="J40" s="85">
        <v>2019</v>
      </c>
      <c r="K40" s="87" t="s">
        <v>5</v>
      </c>
      <c r="L40" s="85">
        <v>2021</v>
      </c>
    </row>
    <row r="41" spans="1:12" ht="15.75" customHeight="1" x14ac:dyDescent="0.25">
      <c r="A41" s="70">
        <v>450</v>
      </c>
      <c r="B41" s="42" t="s">
        <v>25</v>
      </c>
      <c r="C41" s="43"/>
      <c r="D41" s="43"/>
      <c r="E41" s="44"/>
      <c r="F41" s="72"/>
      <c r="G41" s="72"/>
      <c r="H41" s="38">
        <v>310000</v>
      </c>
      <c r="I41" s="72">
        <v>100000</v>
      </c>
      <c r="J41" s="38"/>
      <c r="K41" s="38">
        <v>0</v>
      </c>
      <c r="L41" s="74">
        <v>0</v>
      </c>
    </row>
    <row r="42" spans="1:12" ht="15.75" customHeight="1" x14ac:dyDescent="0.25">
      <c r="A42" s="70"/>
      <c r="B42" s="42" t="s">
        <v>25</v>
      </c>
      <c r="C42" s="43"/>
      <c r="D42" s="37"/>
      <c r="E42" s="71"/>
      <c r="F42" s="73">
        <v>1446.15</v>
      </c>
      <c r="G42" s="73">
        <v>365</v>
      </c>
      <c r="H42" s="38">
        <v>0</v>
      </c>
      <c r="I42" s="72">
        <v>23889.46</v>
      </c>
      <c r="J42" s="38">
        <v>0</v>
      </c>
      <c r="K42" s="38">
        <v>0</v>
      </c>
      <c r="L42" s="38">
        <v>0</v>
      </c>
    </row>
    <row r="43" spans="1:12" ht="15.75" customHeight="1" x14ac:dyDescent="0.25">
      <c r="A43" s="70"/>
      <c r="B43" s="42" t="s">
        <v>25</v>
      </c>
      <c r="C43" s="43"/>
      <c r="D43" s="37"/>
      <c r="E43" s="71"/>
      <c r="F43" s="73">
        <v>4066.68</v>
      </c>
      <c r="G43" s="73"/>
      <c r="H43" s="38">
        <v>0</v>
      </c>
      <c r="I43" s="72">
        <v>0</v>
      </c>
      <c r="J43" s="38">
        <v>0</v>
      </c>
      <c r="K43" s="38">
        <v>0</v>
      </c>
      <c r="L43" s="38">
        <v>0</v>
      </c>
    </row>
    <row r="44" spans="1:12" x14ac:dyDescent="0.25">
      <c r="A44" s="70"/>
      <c r="B44" s="42"/>
      <c r="C44" s="43"/>
      <c r="D44" s="37"/>
      <c r="E44" s="71"/>
      <c r="F44" s="72"/>
      <c r="G44" s="72"/>
      <c r="H44" s="38"/>
      <c r="I44" s="72"/>
      <c r="J44" s="38"/>
      <c r="K44" s="38"/>
      <c r="L44" s="38"/>
    </row>
    <row r="45" spans="1:12" x14ac:dyDescent="0.25">
      <c r="A45" s="70"/>
      <c r="B45" s="42"/>
      <c r="C45" s="43"/>
      <c r="D45" s="37"/>
      <c r="E45" s="71"/>
      <c r="F45" s="72"/>
      <c r="G45" s="72"/>
      <c r="H45" s="38"/>
      <c r="I45" s="72"/>
      <c r="J45" s="38"/>
      <c r="K45" s="38"/>
      <c r="L45" s="38"/>
    </row>
    <row r="46" spans="1:12" x14ac:dyDescent="0.25">
      <c r="A46" s="88"/>
      <c r="B46" s="89" t="s">
        <v>23</v>
      </c>
      <c r="C46" s="90"/>
      <c r="D46" s="90"/>
      <c r="E46" s="91"/>
      <c r="F46" s="92">
        <f t="shared" ref="F46" si="4">SUM(F41:F45)</f>
        <v>5512.83</v>
      </c>
      <c r="G46" s="92">
        <f t="shared" ref="G46" si="5">SUM(G41:G45)</f>
        <v>365</v>
      </c>
      <c r="H46" s="93">
        <f>SUM(H41)</f>
        <v>310000</v>
      </c>
      <c r="I46" s="92">
        <f>SUM(I41:I45)</f>
        <v>123889.45999999999</v>
      </c>
      <c r="J46" s="93">
        <f>SUM(J41)</f>
        <v>0</v>
      </c>
      <c r="K46" s="93">
        <v>0</v>
      </c>
      <c r="L46" s="93">
        <f>SUM(L42:L44)</f>
        <v>0</v>
      </c>
    </row>
    <row r="47" spans="1:12" ht="14.25" customHeight="1" x14ac:dyDescent="0.25">
      <c r="A47" s="94"/>
      <c r="B47" s="95"/>
      <c r="C47" s="94"/>
      <c r="D47" s="94"/>
      <c r="E47" s="94"/>
      <c r="F47" s="96"/>
      <c r="G47" s="96"/>
      <c r="H47" s="96"/>
      <c r="I47" s="96"/>
      <c r="J47" s="96"/>
      <c r="K47" s="96"/>
      <c r="L47" s="96"/>
    </row>
    <row r="48" spans="1:12" ht="3" hidden="1" customHeight="1" x14ac:dyDescent="0.25">
      <c r="A48" s="94"/>
      <c r="B48" s="95"/>
      <c r="C48" s="94"/>
      <c r="D48" s="94"/>
      <c r="E48" s="94"/>
      <c r="F48" s="96"/>
      <c r="G48" s="96"/>
      <c r="H48" s="96"/>
      <c r="I48" s="96"/>
      <c r="J48" s="96"/>
      <c r="K48" s="96"/>
      <c r="L48" s="96"/>
    </row>
    <row r="49" spans="1:13" ht="4.5" customHeight="1" x14ac:dyDescent="0.25">
      <c r="A49" s="1"/>
      <c r="B49" s="3"/>
      <c r="C49" s="3"/>
      <c r="D49" s="3"/>
      <c r="E49" s="3"/>
      <c r="F49" s="81"/>
      <c r="G49" s="81"/>
      <c r="H49" s="81"/>
      <c r="I49" s="81"/>
      <c r="J49" s="81"/>
      <c r="K49" s="81"/>
      <c r="L49" s="81"/>
    </row>
    <row r="50" spans="1:13" ht="27" customHeight="1" x14ac:dyDescent="0.25">
      <c r="A50" s="97" t="s">
        <v>26</v>
      </c>
      <c r="B50" s="98"/>
      <c r="C50" s="99"/>
      <c r="D50" s="99"/>
      <c r="E50" s="100"/>
      <c r="F50" s="101">
        <v>2016</v>
      </c>
      <c r="G50" s="101">
        <v>2017</v>
      </c>
      <c r="H50" s="102">
        <v>2018</v>
      </c>
      <c r="I50" s="103" t="s">
        <v>115</v>
      </c>
      <c r="J50" s="102">
        <v>2019</v>
      </c>
      <c r="K50" s="102">
        <v>2020</v>
      </c>
      <c r="L50" s="104" t="s">
        <v>116</v>
      </c>
      <c r="M50" s="105"/>
    </row>
    <row r="51" spans="1:13" x14ac:dyDescent="0.25">
      <c r="A51" s="106" t="s">
        <v>27</v>
      </c>
      <c r="B51" s="107" t="s">
        <v>28</v>
      </c>
      <c r="C51" s="108"/>
      <c r="D51" s="108"/>
      <c r="E51" s="43"/>
      <c r="F51" s="70"/>
      <c r="G51" s="70"/>
      <c r="H51" s="70"/>
      <c r="I51" s="109"/>
      <c r="J51" s="110"/>
      <c r="K51" s="110"/>
      <c r="L51" s="111"/>
      <c r="M51" s="105"/>
    </row>
    <row r="52" spans="1:13" x14ac:dyDescent="0.25">
      <c r="A52" s="112">
        <v>610</v>
      </c>
      <c r="B52" s="42" t="s">
        <v>29</v>
      </c>
      <c r="C52" s="43"/>
      <c r="D52" s="43"/>
      <c r="E52" s="44"/>
      <c r="F52" s="114">
        <v>64316.22</v>
      </c>
      <c r="G52" s="114">
        <v>74384.06</v>
      </c>
      <c r="H52" s="113">
        <v>83592</v>
      </c>
      <c r="I52" s="113">
        <v>77000</v>
      </c>
      <c r="J52" s="113">
        <v>108242</v>
      </c>
      <c r="K52" s="113">
        <v>118242</v>
      </c>
      <c r="L52" s="113">
        <v>128242</v>
      </c>
      <c r="M52" s="105"/>
    </row>
    <row r="53" spans="1:13" x14ac:dyDescent="0.25">
      <c r="A53" s="112">
        <v>620</v>
      </c>
      <c r="B53" s="42" t="s">
        <v>30</v>
      </c>
      <c r="C53" s="43"/>
      <c r="D53" s="43"/>
      <c r="E53" s="43"/>
      <c r="F53" s="114">
        <v>27529.59</v>
      </c>
      <c r="G53" s="114">
        <v>31567.97</v>
      </c>
      <c r="H53" s="113">
        <v>34778</v>
      </c>
      <c r="I53" s="113">
        <v>31250</v>
      </c>
      <c r="J53" s="113">
        <v>41800</v>
      </c>
      <c r="K53" s="113">
        <v>49900</v>
      </c>
      <c r="L53" s="113">
        <v>58000</v>
      </c>
      <c r="M53" s="105"/>
    </row>
    <row r="54" spans="1:13" x14ac:dyDescent="0.25">
      <c r="A54" s="112">
        <v>630</v>
      </c>
      <c r="B54" s="42" t="s">
        <v>31</v>
      </c>
      <c r="C54" s="43"/>
      <c r="D54" s="43"/>
      <c r="E54" s="43"/>
      <c r="F54" s="114">
        <v>34128.199999999997</v>
      </c>
      <c r="G54" s="114">
        <v>28472.03</v>
      </c>
      <c r="H54" s="113">
        <v>36996</v>
      </c>
      <c r="I54" s="113">
        <v>39000</v>
      </c>
      <c r="J54" s="227">
        <v>36275</v>
      </c>
      <c r="K54" s="113">
        <v>34905</v>
      </c>
      <c r="L54" s="113">
        <v>35055</v>
      </c>
      <c r="M54" s="105"/>
    </row>
    <row r="55" spans="1:13" x14ac:dyDescent="0.25">
      <c r="A55" s="112">
        <v>640</v>
      </c>
      <c r="B55" s="42" t="s">
        <v>32</v>
      </c>
      <c r="C55" s="115"/>
      <c r="D55" s="43"/>
      <c r="E55" s="43"/>
      <c r="F55" s="114">
        <v>7043.46</v>
      </c>
      <c r="G55" s="114">
        <v>5455.01</v>
      </c>
      <c r="H55" s="113">
        <v>4443</v>
      </c>
      <c r="I55" s="113">
        <v>5343</v>
      </c>
      <c r="J55" s="113">
        <v>5350</v>
      </c>
      <c r="K55" s="113">
        <v>5350</v>
      </c>
      <c r="L55" s="113">
        <v>5350</v>
      </c>
      <c r="M55" s="105"/>
    </row>
    <row r="56" spans="1:13" x14ac:dyDescent="0.25">
      <c r="A56" s="116" t="s">
        <v>33</v>
      </c>
      <c r="B56" s="107" t="s">
        <v>34</v>
      </c>
      <c r="C56" s="115"/>
      <c r="D56" s="43"/>
      <c r="E56" s="43"/>
      <c r="F56" s="113"/>
      <c r="G56" s="113"/>
      <c r="H56" s="113"/>
      <c r="I56" s="113"/>
      <c r="J56" s="113"/>
      <c r="K56" s="113"/>
      <c r="L56" s="113"/>
      <c r="M56" s="105"/>
    </row>
    <row r="57" spans="1:13" x14ac:dyDescent="0.25">
      <c r="A57" s="112">
        <v>630</v>
      </c>
      <c r="B57" s="42" t="s">
        <v>35</v>
      </c>
      <c r="C57" s="115"/>
      <c r="D57" s="43"/>
      <c r="E57" s="43"/>
      <c r="F57" s="114">
        <v>998.73</v>
      </c>
      <c r="G57" s="114">
        <v>693.81</v>
      </c>
      <c r="H57" s="113">
        <v>910</v>
      </c>
      <c r="I57" s="113">
        <v>800</v>
      </c>
      <c r="J57" s="113">
        <v>800</v>
      </c>
      <c r="K57" s="113">
        <v>800</v>
      </c>
      <c r="L57" s="113">
        <v>800</v>
      </c>
      <c r="M57" s="105"/>
    </row>
    <row r="58" spans="1:13" x14ac:dyDescent="0.25">
      <c r="A58" s="116" t="s">
        <v>36</v>
      </c>
      <c r="B58" s="107" t="s">
        <v>37</v>
      </c>
      <c r="C58" s="115"/>
      <c r="D58" s="43"/>
      <c r="E58" s="43"/>
      <c r="F58" s="113"/>
      <c r="G58" s="113"/>
      <c r="H58" s="113"/>
      <c r="I58" s="113"/>
      <c r="J58" s="113"/>
      <c r="K58" s="113"/>
      <c r="L58" s="113"/>
      <c r="M58" s="105"/>
    </row>
    <row r="59" spans="1:13" x14ac:dyDescent="0.25">
      <c r="A59" s="112">
        <v>610</v>
      </c>
      <c r="B59" s="42" t="s">
        <v>38</v>
      </c>
      <c r="C59" s="115"/>
      <c r="D59" s="43"/>
      <c r="E59" s="43"/>
      <c r="F59" s="113">
        <v>966</v>
      </c>
      <c r="G59" s="113">
        <v>966</v>
      </c>
      <c r="H59" s="113">
        <v>994</v>
      </c>
      <c r="I59" s="113">
        <v>966</v>
      </c>
      <c r="J59" s="113">
        <v>994</v>
      </c>
      <c r="K59" s="113">
        <v>994</v>
      </c>
      <c r="L59" s="113">
        <v>994</v>
      </c>
      <c r="M59" s="105"/>
    </row>
    <row r="60" spans="1:13" x14ac:dyDescent="0.25">
      <c r="A60" s="112">
        <v>620</v>
      </c>
      <c r="B60" s="42" t="s">
        <v>30</v>
      </c>
      <c r="C60" s="115"/>
      <c r="D60" s="43"/>
      <c r="E60" s="43"/>
      <c r="F60" s="113">
        <v>221</v>
      </c>
      <c r="G60" s="113">
        <v>221</v>
      </c>
      <c r="H60" s="113">
        <v>221</v>
      </c>
      <c r="I60" s="113">
        <v>221</v>
      </c>
      <c r="J60" s="113">
        <v>221</v>
      </c>
      <c r="K60" s="113">
        <v>221</v>
      </c>
      <c r="L60" s="113">
        <v>221</v>
      </c>
      <c r="M60" s="105"/>
    </row>
    <row r="61" spans="1:13" x14ac:dyDescent="0.25">
      <c r="A61" s="112">
        <v>630</v>
      </c>
      <c r="B61" s="42" t="s">
        <v>31</v>
      </c>
      <c r="C61" s="115"/>
      <c r="D61" s="43"/>
      <c r="E61" s="43"/>
      <c r="F61" s="114">
        <v>711.82</v>
      </c>
      <c r="G61" s="114">
        <v>745.48</v>
      </c>
      <c r="H61" s="113">
        <v>717</v>
      </c>
      <c r="I61" s="113">
        <v>717</v>
      </c>
      <c r="J61" s="113">
        <v>785</v>
      </c>
      <c r="K61" s="113">
        <v>785</v>
      </c>
      <c r="L61" s="113">
        <v>785</v>
      </c>
      <c r="M61" s="117"/>
    </row>
    <row r="62" spans="1:13" x14ac:dyDescent="0.25">
      <c r="A62" s="116" t="s">
        <v>39</v>
      </c>
      <c r="B62" s="107" t="s">
        <v>40</v>
      </c>
      <c r="C62" s="115"/>
      <c r="D62" s="43"/>
      <c r="E62" s="43"/>
      <c r="F62" s="113"/>
      <c r="G62" s="113"/>
      <c r="H62" s="113"/>
      <c r="I62" s="113"/>
      <c r="J62" s="113"/>
      <c r="K62" s="113"/>
      <c r="L62" s="113"/>
      <c r="M62" s="105"/>
    </row>
    <row r="63" spans="1:13" x14ac:dyDescent="0.25">
      <c r="A63" s="118">
        <v>630</v>
      </c>
      <c r="B63" s="42" t="s">
        <v>31</v>
      </c>
      <c r="C63" s="43"/>
      <c r="D63" s="43"/>
      <c r="E63" s="43"/>
      <c r="F63" s="114">
        <v>580.16</v>
      </c>
      <c r="G63" s="114">
        <v>469</v>
      </c>
      <c r="H63" s="113">
        <v>0</v>
      </c>
      <c r="I63" s="113">
        <v>469</v>
      </c>
      <c r="J63" s="113">
        <v>1000</v>
      </c>
      <c r="K63" s="113">
        <v>0</v>
      </c>
      <c r="L63" s="113">
        <v>0</v>
      </c>
      <c r="M63" s="105"/>
    </row>
    <row r="64" spans="1:13" ht="15.75" thickBot="1" x14ac:dyDescent="0.3">
      <c r="A64" s="119"/>
      <c r="B64" s="36"/>
      <c r="C64" s="37"/>
      <c r="D64" s="37"/>
      <c r="E64" s="37"/>
      <c r="F64" s="120"/>
      <c r="G64" s="120"/>
      <c r="H64" s="120"/>
      <c r="I64" s="120"/>
      <c r="J64" s="120"/>
      <c r="K64" s="120"/>
      <c r="L64" s="120"/>
      <c r="M64" s="105"/>
    </row>
    <row r="65" spans="1:13" ht="15.75" thickBot="1" x14ac:dyDescent="0.3">
      <c r="A65" s="201"/>
      <c r="B65" s="199"/>
      <c r="C65" s="199"/>
      <c r="D65" s="199"/>
      <c r="E65" s="200"/>
      <c r="F65" s="122">
        <f t="shared" ref="F65" si="6">SUM(F52:F64)</f>
        <v>136495.18000000002</v>
      </c>
      <c r="G65" s="122">
        <f t="shared" ref="G65:L65" si="7">SUM(G52:G64)</f>
        <v>142974.36000000002</v>
      </c>
      <c r="H65" s="122">
        <f t="shared" ref="H65" si="8">SUM(H52:H64)</f>
        <v>162651</v>
      </c>
      <c r="I65" s="122">
        <f t="shared" si="7"/>
        <v>155766</v>
      </c>
      <c r="J65" s="122">
        <f t="shared" si="7"/>
        <v>195467</v>
      </c>
      <c r="K65" s="122">
        <f t="shared" si="7"/>
        <v>211197</v>
      </c>
      <c r="L65" s="123">
        <f t="shared" si="7"/>
        <v>229447</v>
      </c>
      <c r="M65" s="105"/>
    </row>
    <row r="66" spans="1:13" x14ac:dyDescent="0.25">
      <c r="A66" s="46"/>
      <c r="B66" s="46"/>
      <c r="C66" s="46"/>
      <c r="D66" s="46"/>
      <c r="E66" s="46"/>
      <c r="F66" s="46"/>
      <c r="G66" s="46"/>
      <c r="H66" s="124"/>
      <c r="I66" s="46"/>
      <c r="J66" s="124"/>
      <c r="K66" s="124"/>
      <c r="L66" s="124"/>
      <c r="M66" s="105"/>
    </row>
    <row r="67" spans="1:13" hidden="1" x14ac:dyDescent="0.25">
      <c r="A67" s="125"/>
      <c r="B67" s="126"/>
      <c r="C67" s="117"/>
      <c r="D67" s="46"/>
      <c r="E67" s="46"/>
      <c r="F67" s="46"/>
      <c r="G67" s="46"/>
      <c r="H67" s="124"/>
      <c r="I67" s="46"/>
      <c r="J67" s="124"/>
      <c r="K67" s="124"/>
      <c r="L67" s="124"/>
      <c r="M67" s="105"/>
    </row>
    <row r="68" spans="1:13" hidden="1" x14ac:dyDescent="0.25">
      <c r="A68" s="127"/>
      <c r="B68" s="50"/>
      <c r="C68" s="50"/>
      <c r="D68" s="46"/>
      <c r="E68" s="46"/>
      <c r="F68" s="124"/>
      <c r="G68" s="124"/>
      <c r="H68" s="124"/>
      <c r="I68" s="124"/>
      <c r="J68" s="124"/>
      <c r="K68" s="124"/>
      <c r="L68" s="124"/>
      <c r="M68" s="105"/>
    </row>
    <row r="69" spans="1:13" hidden="1" x14ac:dyDescent="0.25">
      <c r="A69" s="127"/>
      <c r="B69" s="50"/>
      <c r="C69" s="50"/>
      <c r="D69" s="46"/>
      <c r="E69" s="46"/>
      <c r="F69" s="124"/>
      <c r="G69" s="124"/>
      <c r="H69" s="124"/>
      <c r="I69" s="124"/>
      <c r="J69" s="124"/>
      <c r="K69" s="124"/>
      <c r="L69" s="124"/>
      <c r="M69" s="105"/>
    </row>
    <row r="70" spans="1:13" hidden="1" x14ac:dyDescent="0.25">
      <c r="A70" s="128"/>
      <c r="B70" s="50"/>
      <c r="C70" s="50"/>
      <c r="D70" s="46"/>
      <c r="E70" s="46"/>
      <c r="F70" s="124"/>
      <c r="G70" s="124"/>
      <c r="H70" s="124"/>
      <c r="I70" s="124"/>
      <c r="J70" s="124"/>
      <c r="K70" s="124"/>
      <c r="L70" s="124"/>
      <c r="M70" s="105"/>
    </row>
    <row r="71" spans="1:13" hidden="1" x14ac:dyDescent="0.25">
      <c r="A71" s="128"/>
      <c r="B71" s="50"/>
      <c r="C71" s="50"/>
      <c r="D71" s="46"/>
      <c r="E71" s="46"/>
      <c r="F71" s="124"/>
      <c r="G71" s="124"/>
      <c r="H71" s="124"/>
      <c r="I71" s="124"/>
      <c r="J71" s="124"/>
      <c r="K71" s="124"/>
      <c r="L71" s="124"/>
      <c r="M71" s="105"/>
    </row>
    <row r="72" spans="1:13" hidden="1" x14ac:dyDescent="0.25">
      <c r="A72" s="128"/>
      <c r="B72" s="50"/>
      <c r="C72" s="50"/>
      <c r="D72" s="46"/>
      <c r="E72" s="46"/>
      <c r="F72" s="124"/>
      <c r="G72" s="124"/>
      <c r="H72" s="124"/>
      <c r="I72" s="124"/>
      <c r="J72" s="124"/>
      <c r="K72" s="124"/>
      <c r="L72" s="124"/>
      <c r="M72" s="105"/>
    </row>
    <row r="73" spans="1:13" hidden="1" x14ac:dyDescent="0.25">
      <c r="A73" s="129"/>
      <c r="B73" s="46"/>
      <c r="C73" s="130"/>
      <c r="D73" s="130"/>
      <c r="E73" s="130"/>
      <c r="F73" s="131"/>
      <c r="G73" s="131"/>
      <c r="H73" s="131"/>
      <c r="I73" s="131"/>
      <c r="J73" s="131"/>
      <c r="K73" s="131"/>
      <c r="L73" s="131"/>
      <c r="M73" s="105"/>
    </row>
    <row r="74" spans="1:13" ht="10.5" customHeight="1" x14ac:dyDescent="0.25">
      <c r="A74" s="129"/>
      <c r="B74" s="46"/>
      <c r="C74" s="130"/>
      <c r="D74" s="130"/>
      <c r="E74" s="130"/>
      <c r="F74" s="124"/>
      <c r="G74" s="124"/>
      <c r="H74" s="124"/>
      <c r="I74" s="124"/>
      <c r="J74" s="124"/>
      <c r="K74" s="124"/>
      <c r="L74" s="124"/>
      <c r="M74" s="105"/>
    </row>
    <row r="75" spans="1:13" x14ac:dyDescent="0.25">
      <c r="A75" s="132" t="s">
        <v>41</v>
      </c>
      <c r="B75" s="133" t="s">
        <v>42</v>
      </c>
      <c r="C75" s="108"/>
      <c r="D75" s="53"/>
      <c r="E75" s="221"/>
      <c r="F75" s="134"/>
      <c r="G75" s="134"/>
      <c r="H75" s="113"/>
      <c r="I75" s="134"/>
      <c r="J75" s="113"/>
      <c r="K75" s="113"/>
      <c r="L75" s="113"/>
      <c r="M75" s="105"/>
    </row>
    <row r="76" spans="1:13" x14ac:dyDescent="0.25">
      <c r="A76" s="135" t="s">
        <v>44</v>
      </c>
      <c r="B76" s="42" t="s">
        <v>45</v>
      </c>
      <c r="C76" s="43"/>
      <c r="D76" s="139"/>
      <c r="E76" s="221"/>
      <c r="F76" s="140">
        <v>4875.96</v>
      </c>
      <c r="G76" s="140">
        <v>5874.91</v>
      </c>
      <c r="H76" s="113">
        <v>4078</v>
      </c>
      <c r="I76" s="134">
        <v>6000</v>
      </c>
      <c r="J76" s="113">
        <v>4398</v>
      </c>
      <c r="K76" s="113">
        <v>4398</v>
      </c>
      <c r="L76" s="113">
        <v>4398</v>
      </c>
      <c r="M76" s="105"/>
    </row>
    <row r="77" spans="1:13" ht="15.75" thickBot="1" x14ac:dyDescent="0.3">
      <c r="A77" s="112"/>
      <c r="B77" s="42"/>
      <c r="C77" s="43"/>
      <c r="D77" s="43"/>
      <c r="E77" s="221"/>
      <c r="F77" s="134"/>
      <c r="G77" s="134"/>
      <c r="H77" s="113"/>
      <c r="I77" s="134"/>
      <c r="J77" s="113"/>
      <c r="K77" s="113"/>
      <c r="L77" s="113"/>
      <c r="M77" s="105"/>
    </row>
    <row r="78" spans="1:13" ht="15.75" thickBot="1" x14ac:dyDescent="0.3">
      <c r="A78" s="121"/>
      <c r="B78" s="141"/>
      <c r="C78" s="142"/>
      <c r="D78" s="142"/>
      <c r="E78" s="222"/>
      <c r="F78" s="143">
        <f>SUM(F76:F77)</f>
        <v>4875.96</v>
      </c>
      <c r="G78" s="143">
        <f>SUM(G76:G77)</f>
        <v>5874.91</v>
      </c>
      <c r="H78" s="122">
        <f t="shared" ref="H78" si="9">SUM(H76:H77)</f>
        <v>4078</v>
      </c>
      <c r="I78" s="143">
        <f>SUM(I76:I77)</f>
        <v>6000</v>
      </c>
      <c r="J78" s="122">
        <f t="shared" ref="J78:L78" si="10">SUM(J76:J77)</f>
        <v>4398</v>
      </c>
      <c r="K78" s="122">
        <f t="shared" si="10"/>
        <v>4398</v>
      </c>
      <c r="L78" s="144">
        <f t="shared" si="10"/>
        <v>4398</v>
      </c>
      <c r="M78" s="105"/>
    </row>
    <row r="79" spans="1:13" x14ac:dyDescent="0.25">
      <c r="A79" s="145"/>
      <c r="B79" s="136"/>
      <c r="C79" s="137"/>
      <c r="D79" s="137"/>
      <c r="E79" s="137"/>
      <c r="F79" s="146"/>
      <c r="G79" s="146"/>
      <c r="H79" s="138"/>
      <c r="I79" s="146"/>
      <c r="J79" s="138"/>
      <c r="K79" s="138"/>
      <c r="L79" s="124"/>
      <c r="M79" s="105"/>
    </row>
    <row r="80" spans="1:13" ht="6" customHeight="1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113"/>
      <c r="M80" s="105"/>
    </row>
    <row r="81" spans="1:13" x14ac:dyDescent="0.25">
      <c r="A81" s="132" t="s">
        <v>46</v>
      </c>
      <c r="B81" s="133" t="s">
        <v>47</v>
      </c>
      <c r="C81" s="108"/>
      <c r="D81" s="108"/>
      <c r="E81" s="44"/>
      <c r="F81" s="113"/>
      <c r="G81" s="113"/>
      <c r="H81" s="113"/>
      <c r="I81" s="113"/>
      <c r="J81" s="113"/>
      <c r="K81" s="113"/>
      <c r="L81" s="113"/>
      <c r="M81" s="105"/>
    </row>
    <row r="82" spans="1:13" x14ac:dyDescent="0.25">
      <c r="A82" s="112">
        <v>630</v>
      </c>
      <c r="B82" s="42" t="s">
        <v>45</v>
      </c>
      <c r="C82" s="43"/>
      <c r="D82" s="43"/>
      <c r="E82" s="44"/>
      <c r="F82" s="140">
        <v>1257.18</v>
      </c>
      <c r="G82" s="140">
        <v>10651.19</v>
      </c>
      <c r="H82" s="113">
        <v>2087</v>
      </c>
      <c r="I82" s="134">
        <v>1170</v>
      </c>
      <c r="J82" s="113">
        <v>3037</v>
      </c>
      <c r="K82" s="113">
        <v>3037</v>
      </c>
      <c r="L82" s="138">
        <v>3037</v>
      </c>
      <c r="M82" s="105"/>
    </row>
    <row r="83" spans="1:13" ht="15.75" thickBot="1" x14ac:dyDescent="0.3">
      <c r="A83" s="119"/>
      <c r="B83" s="36"/>
      <c r="C83" s="37"/>
      <c r="D83" s="37"/>
      <c r="E83" s="71"/>
      <c r="F83" s="147"/>
      <c r="G83" s="147"/>
      <c r="H83" s="120"/>
      <c r="I83" s="147"/>
      <c r="J83" s="120"/>
      <c r="K83" s="120"/>
      <c r="L83" s="120"/>
      <c r="M83" s="105"/>
    </row>
    <row r="84" spans="1:13" ht="15.75" thickBot="1" x14ac:dyDescent="0.3">
      <c r="A84" s="121"/>
      <c r="B84" s="141"/>
      <c r="C84" s="142"/>
      <c r="D84" s="142"/>
      <c r="E84" s="148"/>
      <c r="F84" s="143">
        <f t="shared" ref="F84" si="11">SUM(F82:F83)</f>
        <v>1257.18</v>
      </c>
      <c r="G84" s="143">
        <f t="shared" ref="G84:I84" si="12">SUM(G82:G83)</f>
        <v>10651.19</v>
      </c>
      <c r="H84" s="122">
        <f t="shared" ref="H84" si="13">SUM(H82)</f>
        <v>2087</v>
      </c>
      <c r="I84" s="143">
        <f t="shared" si="12"/>
        <v>1170</v>
      </c>
      <c r="J84" s="122">
        <f t="shared" ref="J84:L84" si="14">SUM(J82)</f>
        <v>3037</v>
      </c>
      <c r="K84" s="122">
        <f t="shared" si="14"/>
        <v>3037</v>
      </c>
      <c r="L84" s="144">
        <f t="shared" si="14"/>
        <v>3037</v>
      </c>
      <c r="M84" s="105"/>
    </row>
    <row r="85" spans="1:13" ht="21" customHeight="1" x14ac:dyDescent="0.25">
      <c r="A85" s="129"/>
      <c r="B85" s="46"/>
      <c r="C85" s="46"/>
      <c r="D85" s="46"/>
      <c r="E85" s="46"/>
      <c r="F85" s="46"/>
      <c r="G85" s="46"/>
      <c r="H85" s="131"/>
      <c r="I85" s="46"/>
      <c r="J85" s="131"/>
      <c r="K85" s="131"/>
      <c r="L85" s="124"/>
      <c r="M85" s="105"/>
    </row>
    <row r="86" spans="1:13" x14ac:dyDescent="0.25">
      <c r="A86" s="132" t="s">
        <v>48</v>
      </c>
      <c r="B86" s="133" t="s">
        <v>49</v>
      </c>
      <c r="C86" s="108"/>
      <c r="D86" s="43"/>
      <c r="E86" s="44"/>
      <c r="F86" s="44"/>
      <c r="G86" s="44"/>
      <c r="H86" s="113"/>
      <c r="I86" s="44"/>
      <c r="J86" s="113"/>
      <c r="K86" s="113"/>
      <c r="L86" s="113"/>
      <c r="M86" s="105"/>
    </row>
    <row r="87" spans="1:13" x14ac:dyDescent="0.25">
      <c r="A87" s="149">
        <v>630</v>
      </c>
      <c r="B87" s="42" t="s">
        <v>50</v>
      </c>
      <c r="C87" s="53"/>
      <c r="D87" s="53"/>
      <c r="E87" s="44"/>
      <c r="F87" s="140">
        <v>35647.79</v>
      </c>
      <c r="G87" s="140">
        <v>30934.73</v>
      </c>
      <c r="H87" s="113">
        <v>30000</v>
      </c>
      <c r="I87" s="134">
        <v>30500</v>
      </c>
      <c r="J87" s="113">
        <v>35000</v>
      </c>
      <c r="K87" s="113">
        <v>36000</v>
      </c>
      <c r="L87" s="113">
        <v>37000</v>
      </c>
      <c r="M87" s="105"/>
    </row>
    <row r="88" spans="1:13" x14ac:dyDescent="0.25">
      <c r="A88" s="150" t="s">
        <v>51</v>
      </c>
      <c r="B88" s="133" t="s">
        <v>52</v>
      </c>
      <c r="C88" s="43"/>
      <c r="D88" s="43"/>
      <c r="E88" s="44"/>
      <c r="F88" s="134"/>
      <c r="G88" s="134"/>
      <c r="H88" s="113"/>
      <c r="I88" s="134"/>
      <c r="J88" s="113"/>
      <c r="K88" s="113"/>
      <c r="L88" s="113"/>
      <c r="M88" s="105"/>
    </row>
    <row r="89" spans="1:13" x14ac:dyDescent="0.25">
      <c r="A89" s="112">
        <v>630</v>
      </c>
      <c r="B89" s="42" t="s">
        <v>53</v>
      </c>
      <c r="C89" s="43"/>
      <c r="D89" s="43"/>
      <c r="E89" s="44"/>
      <c r="F89" s="140">
        <v>26370.1</v>
      </c>
      <c r="G89" s="140">
        <v>24189.27</v>
      </c>
      <c r="H89" s="113">
        <v>31640</v>
      </c>
      <c r="I89" s="134">
        <v>25000</v>
      </c>
      <c r="J89" s="113">
        <v>32040</v>
      </c>
      <c r="K89" s="113">
        <v>32040</v>
      </c>
      <c r="L89" s="113">
        <v>32040</v>
      </c>
      <c r="M89" s="105"/>
    </row>
    <row r="90" spans="1:13" x14ac:dyDescent="0.25">
      <c r="A90" s="151" t="s">
        <v>55</v>
      </c>
      <c r="B90" s="152" t="s">
        <v>56</v>
      </c>
      <c r="C90" s="153"/>
      <c r="D90" s="37"/>
      <c r="E90" s="71"/>
      <c r="F90" s="147"/>
      <c r="G90" s="147"/>
      <c r="H90" s="120"/>
      <c r="I90" s="147"/>
      <c r="J90" s="120"/>
      <c r="K90" s="120"/>
      <c r="L90" s="120"/>
      <c r="M90" s="105"/>
    </row>
    <row r="91" spans="1:13" x14ac:dyDescent="0.25">
      <c r="A91" s="154" t="s">
        <v>43</v>
      </c>
      <c r="B91" s="36" t="s">
        <v>57</v>
      </c>
      <c r="C91" s="153"/>
      <c r="D91" s="37"/>
      <c r="E91" s="71"/>
      <c r="F91" s="147">
        <v>85</v>
      </c>
      <c r="G91" s="147">
        <v>85</v>
      </c>
      <c r="H91" s="120">
        <v>86</v>
      </c>
      <c r="I91" s="147">
        <v>85</v>
      </c>
      <c r="J91" s="120">
        <v>83</v>
      </c>
      <c r="K91" s="120">
        <v>83</v>
      </c>
      <c r="L91" s="120">
        <v>83</v>
      </c>
      <c r="M91" s="105"/>
    </row>
    <row r="92" spans="1:13" ht="15.75" thickBot="1" x14ac:dyDescent="0.3">
      <c r="A92" s="119">
        <v>620</v>
      </c>
      <c r="B92" s="240" t="s">
        <v>120</v>
      </c>
      <c r="C92" s="37"/>
      <c r="D92" s="37"/>
      <c r="E92" s="71"/>
      <c r="F92" s="155">
        <v>60.17</v>
      </c>
      <c r="G92" s="155">
        <v>58.09</v>
      </c>
      <c r="H92" s="120">
        <v>60</v>
      </c>
      <c r="I92" s="147">
        <v>60</v>
      </c>
      <c r="J92" s="120">
        <v>57</v>
      </c>
      <c r="K92" s="120">
        <v>57</v>
      </c>
      <c r="L92" s="120">
        <v>57</v>
      </c>
      <c r="M92" s="105"/>
    </row>
    <row r="93" spans="1:13" ht="15.75" thickBot="1" x14ac:dyDescent="0.3">
      <c r="A93" s="121"/>
      <c r="B93" s="141"/>
      <c r="C93" s="142"/>
      <c r="D93" s="142"/>
      <c r="E93" s="148"/>
      <c r="F93" s="143">
        <f t="shared" ref="F93:L93" si="15">SUM(F87:F92)</f>
        <v>62163.06</v>
      </c>
      <c r="G93" s="143">
        <f t="shared" si="15"/>
        <v>55267.09</v>
      </c>
      <c r="H93" s="122">
        <f t="shared" si="15"/>
        <v>61786</v>
      </c>
      <c r="I93" s="143">
        <f t="shared" si="15"/>
        <v>55645</v>
      </c>
      <c r="J93" s="122">
        <f t="shared" si="15"/>
        <v>67180</v>
      </c>
      <c r="K93" s="122">
        <f t="shared" si="15"/>
        <v>68180</v>
      </c>
      <c r="L93" s="144">
        <f t="shared" si="15"/>
        <v>69180</v>
      </c>
      <c r="M93" s="105"/>
    </row>
    <row r="94" spans="1:13" x14ac:dyDescent="0.25">
      <c r="A94" s="45"/>
      <c r="B94" s="130"/>
      <c r="C94" s="130"/>
      <c r="D94" s="130"/>
      <c r="E94" s="130"/>
      <c r="F94" s="46"/>
      <c r="G94" s="46"/>
      <c r="H94" s="124"/>
      <c r="I94" s="46"/>
      <c r="J94" s="124"/>
      <c r="K94" s="124"/>
      <c r="L94" s="124"/>
      <c r="M94" s="105"/>
    </row>
    <row r="95" spans="1:13" ht="8.25" customHeight="1" x14ac:dyDescent="0.25">
      <c r="A95" s="45"/>
      <c r="B95" s="130"/>
      <c r="C95" s="130"/>
      <c r="D95" s="130"/>
      <c r="E95" s="130"/>
      <c r="F95" s="46"/>
      <c r="G95" s="46"/>
      <c r="H95" s="124"/>
      <c r="I95" s="46"/>
      <c r="J95" s="124"/>
      <c r="K95" s="124"/>
      <c r="L95" s="124"/>
      <c r="M95" s="105"/>
    </row>
    <row r="96" spans="1:13" x14ac:dyDescent="0.25">
      <c r="A96" s="156" t="s">
        <v>58</v>
      </c>
      <c r="B96" s="107" t="s">
        <v>59</v>
      </c>
      <c r="C96" s="53"/>
      <c r="D96" s="43"/>
      <c r="E96" s="44"/>
      <c r="F96" s="134"/>
      <c r="G96" s="134"/>
      <c r="H96" s="113"/>
      <c r="I96" s="134"/>
      <c r="J96" s="113"/>
      <c r="K96" s="113"/>
      <c r="L96" s="113"/>
      <c r="M96" s="105"/>
    </row>
    <row r="97" spans="1:13" x14ac:dyDescent="0.25">
      <c r="A97" s="112">
        <v>630</v>
      </c>
      <c r="B97" s="42" t="s">
        <v>45</v>
      </c>
      <c r="C97" s="43"/>
      <c r="D97" s="43"/>
      <c r="E97" s="44"/>
      <c r="F97" s="140">
        <v>6337.46</v>
      </c>
      <c r="G97" s="140">
        <v>5143.01</v>
      </c>
      <c r="H97" s="113">
        <v>9300</v>
      </c>
      <c r="I97" s="134">
        <v>13500</v>
      </c>
      <c r="J97" s="113">
        <v>15450</v>
      </c>
      <c r="K97" s="113">
        <v>15450</v>
      </c>
      <c r="L97" s="113">
        <v>15450</v>
      </c>
      <c r="M97" s="105"/>
    </row>
    <row r="98" spans="1:13" x14ac:dyDescent="0.25">
      <c r="A98" s="116" t="s">
        <v>60</v>
      </c>
      <c r="B98" s="107" t="s">
        <v>61</v>
      </c>
      <c r="C98" s="43"/>
      <c r="D98" s="43"/>
      <c r="E98" s="44"/>
      <c r="F98" s="134"/>
      <c r="G98" s="134"/>
      <c r="H98" s="113"/>
      <c r="I98" s="134"/>
      <c r="J98" s="113"/>
      <c r="K98" s="113"/>
      <c r="L98" s="113"/>
      <c r="M98" s="105"/>
    </row>
    <row r="99" spans="1:13" ht="15.75" thickBot="1" x14ac:dyDescent="0.3">
      <c r="A99" s="112">
        <v>630</v>
      </c>
      <c r="B99" s="42" t="s">
        <v>45</v>
      </c>
      <c r="C99" s="43"/>
      <c r="D99" s="43"/>
      <c r="E99" s="44"/>
      <c r="F99" s="140">
        <v>11637.73</v>
      </c>
      <c r="G99" s="140">
        <v>11344.14</v>
      </c>
      <c r="H99" s="113">
        <v>10600</v>
      </c>
      <c r="I99" s="134">
        <v>5900</v>
      </c>
      <c r="J99" s="113">
        <v>7450</v>
      </c>
      <c r="K99" s="113">
        <v>7450</v>
      </c>
      <c r="L99" s="113">
        <v>7450</v>
      </c>
      <c r="M99" s="105"/>
    </row>
    <row r="100" spans="1:13" x14ac:dyDescent="0.25">
      <c r="A100" s="157"/>
      <c r="B100" s="158"/>
      <c r="C100" s="159"/>
      <c r="D100" s="159"/>
      <c r="E100" s="160"/>
      <c r="F100" s="161">
        <f t="shared" ref="F100:L100" si="16">SUM(F96:F99)</f>
        <v>17975.189999999999</v>
      </c>
      <c r="G100" s="161">
        <f t="shared" si="16"/>
        <v>16487.150000000001</v>
      </c>
      <c r="H100" s="162">
        <f t="shared" si="16"/>
        <v>19900</v>
      </c>
      <c r="I100" s="161">
        <f t="shared" si="16"/>
        <v>19400</v>
      </c>
      <c r="J100" s="162">
        <f t="shared" si="16"/>
        <v>22900</v>
      </c>
      <c r="K100" s="162">
        <f t="shared" si="16"/>
        <v>22900</v>
      </c>
      <c r="L100" s="163">
        <f t="shared" si="16"/>
        <v>22900</v>
      </c>
      <c r="M100" s="105"/>
    </row>
    <row r="101" spans="1:13" x14ac:dyDescent="0.25">
      <c r="A101" s="129"/>
      <c r="B101" s="46"/>
      <c r="C101" s="46"/>
      <c r="D101" s="46"/>
      <c r="E101" s="46"/>
      <c r="F101" s="46"/>
      <c r="G101" s="46"/>
      <c r="H101" s="124"/>
      <c r="I101" s="46"/>
      <c r="J101" s="124"/>
      <c r="K101" s="124"/>
      <c r="L101" s="124"/>
      <c r="M101" s="105"/>
    </row>
    <row r="102" spans="1:13" x14ac:dyDescent="0.25">
      <c r="A102" s="132" t="s">
        <v>62</v>
      </c>
      <c r="B102" s="133" t="s">
        <v>63</v>
      </c>
      <c r="C102" s="108"/>
      <c r="D102" s="43"/>
      <c r="E102" s="43"/>
      <c r="F102" s="43"/>
      <c r="G102" s="43"/>
      <c r="H102" s="164"/>
      <c r="I102" s="43"/>
      <c r="J102" s="164"/>
      <c r="K102" s="164"/>
      <c r="L102" s="164"/>
      <c r="M102" s="105"/>
    </row>
    <row r="103" spans="1:13" ht="15.75" thickBot="1" x14ac:dyDescent="0.3">
      <c r="A103" s="135" t="s">
        <v>44</v>
      </c>
      <c r="B103" s="42" t="s">
        <v>45</v>
      </c>
      <c r="C103" s="53"/>
      <c r="D103" s="43"/>
      <c r="E103" s="44"/>
      <c r="F103" s="140">
        <v>4374.25</v>
      </c>
      <c r="G103" s="140">
        <v>2736.98</v>
      </c>
      <c r="H103" s="113">
        <v>250</v>
      </c>
      <c r="I103" s="134">
        <v>400</v>
      </c>
      <c r="J103" s="113">
        <v>250</v>
      </c>
      <c r="K103" s="113">
        <v>250</v>
      </c>
      <c r="L103" s="113">
        <v>250</v>
      </c>
      <c r="M103" s="105"/>
    </row>
    <row r="104" spans="1:13" x14ac:dyDescent="0.25">
      <c r="A104" s="157"/>
      <c r="B104" s="158"/>
      <c r="C104" s="159"/>
      <c r="D104" s="159"/>
      <c r="E104" s="160"/>
      <c r="F104" s="161">
        <f t="shared" ref="F104:L104" si="17">SUM(F103:F103)</f>
        <v>4374.25</v>
      </c>
      <c r="G104" s="161">
        <f t="shared" si="17"/>
        <v>2736.98</v>
      </c>
      <c r="H104" s="162">
        <f t="shared" si="17"/>
        <v>250</v>
      </c>
      <c r="I104" s="161">
        <f t="shared" si="17"/>
        <v>400</v>
      </c>
      <c r="J104" s="162">
        <f t="shared" si="17"/>
        <v>250</v>
      </c>
      <c r="K104" s="162">
        <f t="shared" si="17"/>
        <v>250</v>
      </c>
      <c r="L104" s="163">
        <f t="shared" si="17"/>
        <v>250</v>
      </c>
      <c r="M104" s="105"/>
    </row>
    <row r="105" spans="1:13" ht="21" customHeight="1" x14ac:dyDescent="0.25">
      <c r="A105" s="129"/>
      <c r="B105" s="46"/>
      <c r="C105" s="46"/>
      <c r="D105" s="46"/>
      <c r="E105" s="46"/>
      <c r="F105" s="46"/>
      <c r="G105" s="46"/>
      <c r="H105" s="124"/>
      <c r="I105" s="46"/>
      <c r="J105" s="124"/>
      <c r="K105" s="124"/>
      <c r="L105" s="124"/>
      <c r="M105" s="105"/>
    </row>
    <row r="106" spans="1:13" x14ac:dyDescent="0.25">
      <c r="A106" s="132" t="s">
        <v>64</v>
      </c>
      <c r="B106" s="133" t="s">
        <v>65</v>
      </c>
      <c r="C106" s="108"/>
      <c r="D106" s="43"/>
      <c r="E106" s="43"/>
      <c r="F106" s="43"/>
      <c r="G106" s="43"/>
      <c r="H106" s="164"/>
      <c r="I106" s="43"/>
      <c r="J106" s="164"/>
      <c r="K106" s="164"/>
      <c r="L106" s="164"/>
      <c r="M106" s="105"/>
    </row>
    <row r="107" spans="1:13" x14ac:dyDescent="0.25">
      <c r="A107" s="135" t="s">
        <v>44</v>
      </c>
      <c r="B107" s="42" t="s">
        <v>45</v>
      </c>
      <c r="C107" s="53"/>
      <c r="D107" s="43"/>
      <c r="E107" s="44"/>
      <c r="F107" s="140">
        <v>25445.919999999998</v>
      </c>
      <c r="G107" s="140">
        <v>8924.0400000000009</v>
      </c>
      <c r="H107" s="113">
        <v>7840</v>
      </c>
      <c r="I107" s="134">
        <v>7700</v>
      </c>
      <c r="J107" s="113">
        <v>10240</v>
      </c>
      <c r="K107" s="113">
        <v>9240</v>
      </c>
      <c r="L107" s="113">
        <v>9240</v>
      </c>
      <c r="M107" s="105"/>
    </row>
    <row r="108" spans="1:13" x14ac:dyDescent="0.25">
      <c r="A108" s="135"/>
      <c r="B108" s="42"/>
      <c r="C108" s="43"/>
      <c r="D108" s="43"/>
      <c r="E108" s="44"/>
      <c r="F108" s="134"/>
      <c r="G108" s="134"/>
      <c r="H108" s="113"/>
      <c r="I108" s="134"/>
      <c r="J108" s="113"/>
      <c r="K108" s="113"/>
      <c r="L108" s="113"/>
      <c r="M108" s="105"/>
    </row>
    <row r="109" spans="1:13" ht="15.75" thickBot="1" x14ac:dyDescent="0.3">
      <c r="A109" s="135"/>
      <c r="B109" s="42"/>
      <c r="C109" s="43"/>
      <c r="D109" s="43"/>
      <c r="E109" s="44"/>
      <c r="F109" s="134"/>
      <c r="G109" s="134"/>
      <c r="H109" s="113"/>
      <c r="I109" s="134"/>
      <c r="J109" s="113"/>
      <c r="K109" s="113"/>
      <c r="L109" s="113"/>
      <c r="M109" s="105"/>
    </row>
    <row r="110" spans="1:13" x14ac:dyDescent="0.25">
      <c r="A110" s="157"/>
      <c r="B110" s="158"/>
      <c r="C110" s="159"/>
      <c r="D110" s="159"/>
      <c r="E110" s="160"/>
      <c r="F110" s="161">
        <f t="shared" ref="F110" si="18">SUM(F107:F109)</f>
        <v>25445.919999999998</v>
      </c>
      <c r="G110" s="161">
        <f t="shared" ref="G110:L110" si="19">SUM(G107:G109)</f>
        <v>8924.0400000000009</v>
      </c>
      <c r="H110" s="162">
        <f t="shared" ref="H110" si="20">SUM(H107:H109)</f>
        <v>7840</v>
      </c>
      <c r="I110" s="161">
        <f t="shared" si="19"/>
        <v>7700</v>
      </c>
      <c r="J110" s="162">
        <f t="shared" si="19"/>
        <v>10240</v>
      </c>
      <c r="K110" s="162">
        <f t="shared" si="19"/>
        <v>9240</v>
      </c>
      <c r="L110" s="163">
        <f t="shared" si="19"/>
        <v>9240</v>
      </c>
      <c r="M110" s="105"/>
    </row>
    <row r="111" spans="1:13" x14ac:dyDescent="0.25">
      <c r="A111" s="165"/>
      <c r="B111" s="166"/>
      <c r="C111" s="166"/>
      <c r="D111" s="46"/>
      <c r="E111" s="46"/>
      <c r="F111" s="46"/>
      <c r="G111" s="46"/>
      <c r="H111" s="167"/>
      <c r="I111" s="46"/>
      <c r="J111" s="167"/>
      <c r="K111" s="167"/>
      <c r="L111" s="167"/>
      <c r="M111" s="105"/>
    </row>
    <row r="112" spans="1:13" x14ac:dyDescent="0.25">
      <c r="A112" s="132" t="s">
        <v>66</v>
      </c>
      <c r="B112" s="133" t="s">
        <v>67</v>
      </c>
      <c r="C112" s="108"/>
      <c r="D112" s="43"/>
      <c r="E112" s="43"/>
      <c r="F112" s="43"/>
      <c r="G112" s="43"/>
      <c r="H112" s="164"/>
      <c r="I112" s="43"/>
      <c r="J112" s="164"/>
      <c r="K112" s="164"/>
      <c r="L112" s="164"/>
      <c r="M112" s="105"/>
    </row>
    <row r="113" spans="1:13" x14ac:dyDescent="0.25">
      <c r="A113" s="135" t="s">
        <v>44</v>
      </c>
      <c r="B113" s="42" t="s">
        <v>45</v>
      </c>
      <c r="C113" s="53"/>
      <c r="D113" s="43"/>
      <c r="E113" s="44"/>
      <c r="F113" s="140">
        <v>39958.04</v>
      </c>
      <c r="G113" s="140">
        <v>40504.730000000003</v>
      </c>
      <c r="H113" s="113">
        <v>32685</v>
      </c>
      <c r="I113" s="134">
        <v>37000</v>
      </c>
      <c r="J113" s="113">
        <v>36635</v>
      </c>
      <c r="K113" s="113">
        <v>37335</v>
      </c>
      <c r="L113" s="113">
        <v>38235</v>
      </c>
      <c r="M113" s="105"/>
    </row>
    <row r="114" spans="1:13" ht="15.75" thickBot="1" x14ac:dyDescent="0.3">
      <c r="A114" s="135" t="s">
        <v>54</v>
      </c>
      <c r="B114" s="42" t="s">
        <v>110</v>
      </c>
      <c r="C114" s="43"/>
      <c r="D114" s="43"/>
      <c r="E114" s="44"/>
      <c r="F114" s="134"/>
      <c r="G114" s="134"/>
      <c r="H114" s="113">
        <v>5000</v>
      </c>
      <c r="I114" s="134">
        <v>5000</v>
      </c>
      <c r="J114" s="113"/>
      <c r="K114" s="113"/>
      <c r="L114" s="113"/>
      <c r="M114" s="105"/>
    </row>
    <row r="115" spans="1:13" ht="20.25" customHeight="1" x14ac:dyDescent="0.25">
      <c r="A115" s="157"/>
      <c r="B115" s="158"/>
      <c r="C115" s="159"/>
      <c r="D115" s="159"/>
      <c r="E115" s="160"/>
      <c r="F115" s="161">
        <f>SUM(F113:F113)</f>
        <v>39958.04</v>
      </c>
      <c r="G115" s="161">
        <f>SUM(G113:G113)</f>
        <v>40504.730000000003</v>
      </c>
      <c r="H115" s="162">
        <v>37685</v>
      </c>
      <c r="I115" s="161">
        <v>42000</v>
      </c>
      <c r="J115" s="162">
        <f>SUM(J113:J113)</f>
        <v>36635</v>
      </c>
      <c r="K115" s="162">
        <f>SUM(K113:K113)</f>
        <v>37335</v>
      </c>
      <c r="L115" s="163">
        <f>SUM(L113:L113)</f>
        <v>38235</v>
      </c>
      <c r="M115" s="105"/>
    </row>
    <row r="116" spans="1:13" x14ac:dyDescent="0.25">
      <c r="A116" s="129"/>
      <c r="B116" s="46"/>
      <c r="C116" s="46"/>
      <c r="D116" s="46"/>
      <c r="E116" s="46"/>
      <c r="F116" s="46"/>
      <c r="G116" s="46"/>
      <c r="H116" s="167"/>
      <c r="I116" s="46"/>
      <c r="J116" s="167"/>
      <c r="K116" s="167"/>
      <c r="L116" s="167"/>
      <c r="M116" s="105"/>
    </row>
    <row r="117" spans="1:13" x14ac:dyDescent="0.25">
      <c r="A117" s="132" t="s">
        <v>68</v>
      </c>
      <c r="B117" s="133" t="s">
        <v>69</v>
      </c>
      <c r="C117" s="108"/>
      <c r="D117" s="43"/>
      <c r="E117" s="43"/>
      <c r="F117" s="43"/>
      <c r="G117" s="43"/>
      <c r="H117" s="164"/>
      <c r="I117" s="43"/>
      <c r="J117" s="164"/>
      <c r="K117" s="164"/>
      <c r="L117" s="164"/>
      <c r="M117" s="105"/>
    </row>
    <row r="118" spans="1:13" ht="15.75" thickBot="1" x14ac:dyDescent="0.3">
      <c r="A118" s="135" t="s">
        <v>44</v>
      </c>
      <c r="B118" s="42" t="s">
        <v>45</v>
      </c>
      <c r="C118" s="53"/>
      <c r="D118" s="43"/>
      <c r="E118" s="44"/>
      <c r="F118" s="140">
        <v>384.66</v>
      </c>
      <c r="G118" s="140">
        <v>29.75</v>
      </c>
      <c r="H118" s="113">
        <v>460</v>
      </c>
      <c r="I118" s="134">
        <v>400</v>
      </c>
      <c r="J118" s="113">
        <v>450</v>
      </c>
      <c r="K118" s="113">
        <v>450</v>
      </c>
      <c r="L118" s="113">
        <v>450</v>
      </c>
      <c r="M118" s="105"/>
    </row>
    <row r="119" spans="1:13" ht="18.75" customHeight="1" x14ac:dyDescent="0.25">
      <c r="A119" s="157"/>
      <c r="B119" s="158"/>
      <c r="C119" s="159"/>
      <c r="D119" s="159"/>
      <c r="E119" s="160"/>
      <c r="F119" s="161">
        <f t="shared" ref="F119:L119" si="21">SUM(F118:F118)</f>
        <v>384.66</v>
      </c>
      <c r="G119" s="161">
        <f t="shared" si="21"/>
        <v>29.75</v>
      </c>
      <c r="H119" s="162">
        <f t="shared" si="21"/>
        <v>460</v>
      </c>
      <c r="I119" s="161">
        <f t="shared" si="21"/>
        <v>400</v>
      </c>
      <c r="J119" s="162">
        <f t="shared" si="21"/>
        <v>450</v>
      </c>
      <c r="K119" s="162">
        <f t="shared" si="21"/>
        <v>450</v>
      </c>
      <c r="L119" s="163">
        <f t="shared" si="21"/>
        <v>450</v>
      </c>
      <c r="M119" s="105"/>
    </row>
    <row r="120" spans="1:13" x14ac:dyDescent="0.25">
      <c r="A120" s="129"/>
      <c r="B120" s="46"/>
      <c r="C120" s="46"/>
      <c r="D120" s="46"/>
      <c r="E120" s="46"/>
      <c r="F120" s="131"/>
      <c r="G120" s="131"/>
      <c r="H120" s="131"/>
      <c r="I120" s="131"/>
      <c r="J120" s="131"/>
      <c r="K120" s="131"/>
      <c r="L120" s="131"/>
      <c r="M120" s="105"/>
    </row>
    <row r="121" spans="1:13" x14ac:dyDescent="0.25">
      <c r="A121" s="132" t="s">
        <v>70</v>
      </c>
      <c r="B121" s="133" t="s">
        <v>71</v>
      </c>
      <c r="C121" s="108"/>
      <c r="D121" s="43"/>
      <c r="E121" s="43"/>
      <c r="F121" s="43"/>
      <c r="G121" s="43"/>
      <c r="H121" s="164"/>
      <c r="I121" s="43"/>
      <c r="J121" s="164"/>
      <c r="K121" s="164"/>
      <c r="L121" s="164"/>
      <c r="M121" s="105"/>
    </row>
    <row r="122" spans="1:13" ht="15.75" thickBot="1" x14ac:dyDescent="0.3">
      <c r="A122" s="135" t="s">
        <v>44</v>
      </c>
      <c r="B122" s="42" t="s">
        <v>45</v>
      </c>
      <c r="C122" s="53"/>
      <c r="D122" s="43"/>
      <c r="E122" s="44"/>
      <c r="F122" s="140">
        <v>2588.14</v>
      </c>
      <c r="G122" s="140">
        <v>1535.95</v>
      </c>
      <c r="H122" s="113">
        <v>1815</v>
      </c>
      <c r="I122" s="134">
        <v>1950</v>
      </c>
      <c r="J122" s="113">
        <v>2565</v>
      </c>
      <c r="K122" s="113">
        <v>2565</v>
      </c>
      <c r="L122" s="113">
        <v>2565</v>
      </c>
      <c r="M122" s="105"/>
    </row>
    <row r="123" spans="1:13" ht="16.5" customHeight="1" x14ac:dyDescent="0.25">
      <c r="A123" s="157"/>
      <c r="B123" s="158"/>
      <c r="C123" s="159"/>
      <c r="D123" s="159"/>
      <c r="E123" s="160"/>
      <c r="F123" s="161">
        <f t="shared" ref="F123:L123" si="22">SUM(F122:F122)</f>
        <v>2588.14</v>
      </c>
      <c r="G123" s="161">
        <f t="shared" si="22"/>
        <v>1535.95</v>
      </c>
      <c r="H123" s="162">
        <f t="shared" si="22"/>
        <v>1815</v>
      </c>
      <c r="I123" s="161">
        <f t="shared" si="22"/>
        <v>1950</v>
      </c>
      <c r="J123" s="162">
        <f t="shared" si="22"/>
        <v>2565</v>
      </c>
      <c r="K123" s="162">
        <f t="shared" si="22"/>
        <v>2565</v>
      </c>
      <c r="L123" s="163">
        <f t="shared" si="22"/>
        <v>2565</v>
      </c>
    </row>
    <row r="124" spans="1:13" x14ac:dyDescent="0.25">
      <c r="A124" s="129"/>
      <c r="B124" s="46"/>
      <c r="C124" s="46"/>
      <c r="D124" s="46"/>
      <c r="E124" s="46"/>
      <c r="F124" s="131"/>
      <c r="G124" s="131"/>
      <c r="H124" s="131"/>
      <c r="I124" s="131"/>
      <c r="J124" s="131"/>
      <c r="K124" s="131"/>
      <c r="L124" s="131"/>
    </row>
    <row r="125" spans="1:13" x14ac:dyDescent="0.25">
      <c r="A125" s="132" t="s">
        <v>72</v>
      </c>
      <c r="B125" s="133" t="s">
        <v>73</v>
      </c>
      <c r="C125" s="108"/>
      <c r="D125" s="43"/>
      <c r="E125" s="43"/>
      <c r="F125" s="43"/>
      <c r="G125" s="43"/>
      <c r="H125" s="164"/>
      <c r="I125" s="43"/>
      <c r="J125" s="164"/>
      <c r="K125" s="164"/>
      <c r="L125" s="164"/>
    </row>
    <row r="126" spans="1:13" x14ac:dyDescent="0.25">
      <c r="A126" s="135" t="s">
        <v>43</v>
      </c>
      <c r="B126" s="42" t="s">
        <v>57</v>
      </c>
      <c r="C126" s="53"/>
      <c r="D126" s="43"/>
      <c r="E126" s="44"/>
      <c r="F126" s="140">
        <v>55394.49</v>
      </c>
      <c r="G126" s="140">
        <v>50077.56</v>
      </c>
      <c r="H126" s="113">
        <v>73100</v>
      </c>
      <c r="I126" s="134">
        <v>67000</v>
      </c>
      <c r="J126" s="113">
        <v>77100</v>
      </c>
      <c r="K126" s="113">
        <v>77600</v>
      </c>
      <c r="L126" s="113">
        <v>78100</v>
      </c>
    </row>
    <row r="127" spans="1:13" x14ac:dyDescent="0.25">
      <c r="A127" s="135" t="s">
        <v>74</v>
      </c>
      <c r="B127" s="42" t="s">
        <v>75</v>
      </c>
      <c r="C127" s="43"/>
      <c r="D127" s="43"/>
      <c r="E127" s="44"/>
      <c r="F127" s="140">
        <v>19733.52</v>
      </c>
      <c r="G127" s="140">
        <v>17575.400000000001</v>
      </c>
      <c r="H127" s="113">
        <v>22250</v>
      </c>
      <c r="I127" s="134">
        <v>23000</v>
      </c>
      <c r="J127" s="113">
        <v>28600</v>
      </c>
      <c r="K127" s="113">
        <v>29750</v>
      </c>
      <c r="L127" s="113">
        <v>31050</v>
      </c>
    </row>
    <row r="128" spans="1:13" x14ac:dyDescent="0.25">
      <c r="A128" s="135" t="s">
        <v>44</v>
      </c>
      <c r="B128" s="42" t="s">
        <v>76</v>
      </c>
      <c r="C128" s="43"/>
      <c r="D128" s="43"/>
      <c r="E128" s="44"/>
      <c r="F128" s="140">
        <v>20642.7</v>
      </c>
      <c r="G128" s="140">
        <v>25869.47</v>
      </c>
      <c r="H128" s="113">
        <v>31010</v>
      </c>
      <c r="I128" s="134">
        <v>24000</v>
      </c>
      <c r="J128" s="113">
        <v>34860</v>
      </c>
      <c r="K128" s="113">
        <v>30660</v>
      </c>
      <c r="L128" s="113">
        <v>30960</v>
      </c>
    </row>
    <row r="129" spans="1:12" x14ac:dyDescent="0.25">
      <c r="A129" s="135" t="s">
        <v>54</v>
      </c>
      <c r="B129" s="42" t="s">
        <v>77</v>
      </c>
      <c r="C129" s="43"/>
      <c r="D129" s="43"/>
      <c r="E129" s="44"/>
      <c r="F129" s="140">
        <v>706.4</v>
      </c>
      <c r="G129" s="140">
        <v>566.11</v>
      </c>
      <c r="H129" s="113">
        <v>600</v>
      </c>
      <c r="I129" s="134">
        <v>500</v>
      </c>
      <c r="J129" s="113">
        <v>600</v>
      </c>
      <c r="K129" s="113">
        <v>600</v>
      </c>
      <c r="L129" s="113">
        <v>600</v>
      </c>
    </row>
    <row r="130" spans="1:12" ht="15.75" thickBot="1" x14ac:dyDescent="0.3">
      <c r="A130" s="135"/>
      <c r="B130" s="42"/>
      <c r="C130" s="43"/>
      <c r="D130" s="43"/>
      <c r="E130" s="44"/>
      <c r="F130" s="134"/>
      <c r="G130" s="134"/>
      <c r="H130" s="113"/>
      <c r="I130" s="134"/>
      <c r="J130" s="113"/>
      <c r="K130" s="113"/>
      <c r="L130" s="113"/>
    </row>
    <row r="131" spans="1:12" ht="0.75" customHeight="1" thickBot="1" x14ac:dyDescent="0.3">
      <c r="A131" s="121"/>
      <c r="B131" s="141"/>
      <c r="C131" s="142"/>
      <c r="D131" s="142"/>
      <c r="E131" s="148"/>
      <c r="F131" s="143">
        <f t="shared" ref="F131" si="23">SUM(F126:F130)</f>
        <v>96477.109999999986</v>
      </c>
      <c r="G131" s="143">
        <f t="shared" ref="G131:L131" si="24">SUM(G126:G130)</f>
        <v>94088.54</v>
      </c>
      <c r="H131" s="122">
        <f t="shared" ref="H131" si="25">SUM(H126:H130)</f>
        <v>126960</v>
      </c>
      <c r="I131" s="143">
        <f t="shared" si="24"/>
        <v>114500</v>
      </c>
      <c r="J131" s="122">
        <f t="shared" si="24"/>
        <v>141160</v>
      </c>
      <c r="K131" s="122">
        <f t="shared" si="24"/>
        <v>138610</v>
      </c>
      <c r="L131" s="144">
        <f t="shared" si="24"/>
        <v>140710</v>
      </c>
    </row>
    <row r="132" spans="1:12" x14ac:dyDescent="0.25">
      <c r="A132" s="168"/>
      <c r="B132" s="31"/>
      <c r="C132" s="46"/>
      <c r="D132" s="46"/>
      <c r="E132" s="169"/>
      <c r="F132" s="170">
        <f t="shared" ref="F132:L132" si="26">SUM(F131)</f>
        <v>96477.109999999986</v>
      </c>
      <c r="G132" s="170">
        <f t="shared" si="26"/>
        <v>94088.54</v>
      </c>
      <c r="H132" s="171">
        <f t="shared" si="26"/>
        <v>126960</v>
      </c>
      <c r="I132" s="170">
        <f t="shared" si="26"/>
        <v>114500</v>
      </c>
      <c r="J132" s="171">
        <f t="shared" si="26"/>
        <v>141160</v>
      </c>
      <c r="K132" s="171">
        <f t="shared" si="26"/>
        <v>138610</v>
      </c>
      <c r="L132" s="172">
        <f t="shared" si="26"/>
        <v>140710</v>
      </c>
    </row>
    <row r="133" spans="1:12" x14ac:dyDescent="0.25">
      <c r="A133" s="300" t="s">
        <v>78</v>
      </c>
      <c r="B133" s="277" t="s">
        <v>79</v>
      </c>
      <c r="C133" s="277"/>
      <c r="D133" s="253"/>
      <c r="E133" s="253"/>
      <c r="F133" s="253"/>
      <c r="G133" s="253"/>
      <c r="H133" s="278"/>
      <c r="I133" s="253"/>
      <c r="J133" s="278"/>
      <c r="K133" s="278"/>
      <c r="L133" s="278"/>
    </row>
    <row r="134" spans="1:12" x14ac:dyDescent="0.25">
      <c r="A134" s="286"/>
      <c r="B134" s="287"/>
      <c r="C134" s="287"/>
      <c r="D134" s="287"/>
      <c r="E134" s="287"/>
      <c r="F134" s="288"/>
      <c r="G134" s="289"/>
      <c r="H134" s="288"/>
      <c r="I134" s="288"/>
      <c r="J134" s="288"/>
      <c r="K134" s="288"/>
      <c r="L134" s="288"/>
    </row>
    <row r="135" spans="1:12" ht="12.75" hidden="1" customHeight="1" x14ac:dyDescent="0.25">
      <c r="A135" s="279"/>
      <c r="B135" s="280"/>
      <c r="C135" s="281"/>
      <c r="D135" s="281"/>
      <c r="E135" s="282"/>
      <c r="F135" s="283">
        <f t="shared" ref="F135:L135" si="27">SUM(F134:F134)</f>
        <v>0</v>
      </c>
      <c r="G135" s="283">
        <f t="shared" si="27"/>
        <v>0</v>
      </c>
      <c r="H135" s="284">
        <f t="shared" si="27"/>
        <v>0</v>
      </c>
      <c r="I135" s="283">
        <f t="shared" si="27"/>
        <v>0</v>
      </c>
      <c r="J135" s="284">
        <f t="shared" si="27"/>
        <v>0</v>
      </c>
      <c r="K135" s="284">
        <f t="shared" si="27"/>
        <v>0</v>
      </c>
      <c r="L135" s="285">
        <f t="shared" si="27"/>
        <v>0</v>
      </c>
    </row>
    <row r="136" spans="1:12" ht="15.75" thickBot="1" x14ac:dyDescent="0.3">
      <c r="A136" s="248" t="s">
        <v>54</v>
      </c>
      <c r="B136" s="213" t="s">
        <v>80</v>
      </c>
      <c r="C136" s="249"/>
      <c r="D136" s="249"/>
      <c r="E136" s="250"/>
      <c r="F136" s="251">
        <v>6003.24</v>
      </c>
      <c r="G136" s="251">
        <v>3642.6</v>
      </c>
      <c r="H136" s="252">
        <v>6720</v>
      </c>
      <c r="I136" s="251">
        <v>120</v>
      </c>
      <c r="J136" s="252">
        <v>4130</v>
      </c>
      <c r="K136" s="252">
        <v>4130</v>
      </c>
      <c r="L136" s="252">
        <v>4130</v>
      </c>
    </row>
    <row r="137" spans="1:12" ht="15.75" thickBot="1" x14ac:dyDescent="0.3">
      <c r="A137" s="241"/>
      <c r="B137" s="242"/>
      <c r="C137" s="243"/>
      <c r="D137" s="243"/>
      <c r="E137" s="244"/>
      <c r="F137" s="245">
        <f t="shared" ref="F137:K137" si="28">SUM(F136:F136)</f>
        <v>6003.24</v>
      </c>
      <c r="G137" s="245">
        <f t="shared" si="28"/>
        <v>3642.6</v>
      </c>
      <c r="H137" s="246">
        <f t="shared" si="28"/>
        <v>6720</v>
      </c>
      <c r="I137" s="245">
        <f t="shared" si="28"/>
        <v>120</v>
      </c>
      <c r="J137" s="246">
        <f t="shared" si="28"/>
        <v>4130</v>
      </c>
      <c r="K137" s="246">
        <f t="shared" si="28"/>
        <v>4130</v>
      </c>
      <c r="L137" s="247">
        <f>SUM(L136)</f>
        <v>4130</v>
      </c>
    </row>
    <row r="138" spans="1:12" ht="27.75" customHeight="1" x14ac:dyDescent="0.25">
      <c r="A138" s="168"/>
      <c r="B138" s="31"/>
      <c r="C138" s="46"/>
      <c r="D138" s="46"/>
      <c r="E138" s="169"/>
      <c r="F138" s="170"/>
      <c r="G138" s="170"/>
      <c r="H138" s="171"/>
      <c r="I138" s="170"/>
      <c r="J138" s="171"/>
      <c r="K138" s="171"/>
      <c r="L138" s="172"/>
    </row>
    <row r="139" spans="1:12" x14ac:dyDescent="0.25">
      <c r="A139" s="132" t="s">
        <v>81</v>
      </c>
      <c r="B139" s="133" t="s">
        <v>82</v>
      </c>
      <c r="C139" s="108"/>
      <c r="D139" s="43"/>
      <c r="E139" s="43"/>
      <c r="F139" s="43"/>
      <c r="G139" s="43"/>
      <c r="H139" s="164"/>
      <c r="I139" s="43"/>
      <c r="J139" s="164"/>
      <c r="K139" s="164"/>
      <c r="L139" s="164"/>
    </row>
    <row r="140" spans="1:12" x14ac:dyDescent="0.25">
      <c r="A140" s="135" t="s">
        <v>43</v>
      </c>
      <c r="B140" s="42" t="s">
        <v>57</v>
      </c>
      <c r="C140" s="43"/>
      <c r="D140" s="43"/>
      <c r="E140" s="44"/>
      <c r="F140" s="140">
        <v>2817.4</v>
      </c>
      <c r="G140" s="140">
        <v>3089.78</v>
      </c>
      <c r="H140" s="113">
        <v>3300</v>
      </c>
      <c r="I140" s="134">
        <v>6300</v>
      </c>
      <c r="J140" s="113">
        <v>8500</v>
      </c>
      <c r="K140" s="113">
        <v>8500</v>
      </c>
      <c r="L140" s="113">
        <v>8500</v>
      </c>
    </row>
    <row r="141" spans="1:12" x14ac:dyDescent="0.25">
      <c r="A141" s="135" t="s">
        <v>74</v>
      </c>
      <c r="B141" s="42" t="s">
        <v>75</v>
      </c>
      <c r="C141" s="43"/>
      <c r="D141" s="43"/>
      <c r="E141" s="44"/>
      <c r="F141" s="140">
        <v>808.21</v>
      </c>
      <c r="G141" s="140">
        <v>859.91</v>
      </c>
      <c r="H141" s="113">
        <v>985</v>
      </c>
      <c r="I141" s="134">
        <v>1250</v>
      </c>
      <c r="J141" s="113">
        <v>2690</v>
      </c>
      <c r="K141" s="113">
        <v>2690</v>
      </c>
      <c r="L141" s="113">
        <v>2690</v>
      </c>
    </row>
    <row r="142" spans="1:12" x14ac:dyDescent="0.25">
      <c r="A142" s="135" t="s">
        <v>44</v>
      </c>
      <c r="B142" s="42" t="s">
        <v>76</v>
      </c>
      <c r="C142" s="43"/>
      <c r="D142" s="43"/>
      <c r="E142" s="44"/>
      <c r="F142" s="140">
        <v>108</v>
      </c>
      <c r="G142" s="140">
        <v>108</v>
      </c>
      <c r="H142" s="113">
        <v>108</v>
      </c>
      <c r="I142" s="134">
        <v>108</v>
      </c>
      <c r="J142" s="113">
        <v>108</v>
      </c>
      <c r="K142" s="113">
        <v>108</v>
      </c>
      <c r="L142" s="113">
        <v>108</v>
      </c>
    </row>
    <row r="143" spans="1:12" x14ac:dyDescent="0.25">
      <c r="A143" s="135" t="s">
        <v>54</v>
      </c>
      <c r="B143" s="42" t="s">
        <v>83</v>
      </c>
      <c r="C143" s="43"/>
      <c r="D143" s="43"/>
      <c r="E143" s="44"/>
      <c r="F143" s="140">
        <v>1612.1</v>
      </c>
      <c r="G143" s="140">
        <v>1610.64</v>
      </c>
      <c r="H143" s="113">
        <v>1600</v>
      </c>
      <c r="I143" s="134">
        <v>1600</v>
      </c>
      <c r="J143" s="113">
        <v>2000</v>
      </c>
      <c r="K143" s="113">
        <v>2000</v>
      </c>
      <c r="L143" s="113">
        <v>2000</v>
      </c>
    </row>
    <row r="144" spans="1:12" ht="21.75" customHeight="1" thickBot="1" x14ac:dyDescent="0.3">
      <c r="A144" s="135"/>
      <c r="B144" s="42"/>
      <c r="C144" s="43"/>
      <c r="D144" s="43"/>
      <c r="E144" s="44"/>
      <c r="F144" s="134"/>
      <c r="G144" s="134"/>
      <c r="H144" s="113"/>
      <c r="I144" s="134"/>
      <c r="J144" s="113"/>
      <c r="K144" s="113"/>
      <c r="L144" s="113"/>
    </row>
    <row r="145" spans="1:12" ht="15.75" thickBot="1" x14ac:dyDescent="0.3">
      <c r="A145" s="121"/>
      <c r="B145" s="141"/>
      <c r="C145" s="142"/>
      <c r="D145" s="142"/>
      <c r="E145" s="148"/>
      <c r="F145" s="143">
        <f t="shared" ref="F145" si="29">SUM(F140:F144)</f>
        <v>5345.71</v>
      </c>
      <c r="G145" s="143">
        <f t="shared" ref="G145:L145" si="30">SUM(G140:G144)</f>
        <v>5668.33</v>
      </c>
      <c r="H145" s="122">
        <f t="shared" ref="H145" si="31">SUM(H140:H144)</f>
        <v>5993</v>
      </c>
      <c r="I145" s="143">
        <f t="shared" si="30"/>
        <v>9258</v>
      </c>
      <c r="J145" s="122">
        <f t="shared" si="30"/>
        <v>13298</v>
      </c>
      <c r="K145" s="122">
        <f t="shared" si="30"/>
        <v>13298</v>
      </c>
      <c r="L145" s="144">
        <f t="shared" si="30"/>
        <v>13298</v>
      </c>
    </row>
    <row r="146" spans="1:12" x14ac:dyDescent="0.25">
      <c r="A146" s="168"/>
      <c r="B146" s="31"/>
      <c r="C146" s="46"/>
      <c r="D146" s="46"/>
      <c r="E146" s="169"/>
      <c r="F146" s="170"/>
      <c r="G146" s="170"/>
      <c r="H146" s="171"/>
      <c r="I146" s="170"/>
      <c r="J146" s="171"/>
      <c r="K146" s="171"/>
      <c r="L146" s="172"/>
    </row>
    <row r="147" spans="1:12" x14ac:dyDescent="0.25">
      <c r="A147" s="132" t="s">
        <v>84</v>
      </c>
      <c r="B147" s="133" t="s">
        <v>85</v>
      </c>
      <c r="C147" s="108"/>
      <c r="D147" s="43"/>
      <c r="E147" s="43"/>
      <c r="F147" s="43"/>
      <c r="G147" s="43"/>
      <c r="H147" s="164"/>
      <c r="I147" s="43"/>
      <c r="J147" s="164"/>
      <c r="K147" s="164"/>
      <c r="L147" s="164"/>
    </row>
    <row r="148" spans="1:12" ht="1.5" customHeight="1" x14ac:dyDescent="0.25">
      <c r="A148" s="135" t="s">
        <v>44</v>
      </c>
      <c r="B148" s="42" t="s">
        <v>76</v>
      </c>
      <c r="C148" s="43"/>
      <c r="D148" s="43"/>
      <c r="E148" s="44"/>
      <c r="F148" s="140">
        <v>70.56</v>
      </c>
      <c r="G148" s="140">
        <v>70.56</v>
      </c>
      <c r="H148" s="113">
        <v>0</v>
      </c>
      <c r="I148" s="134">
        <v>0</v>
      </c>
      <c r="J148" s="113">
        <v>0</v>
      </c>
      <c r="K148" s="113">
        <v>0</v>
      </c>
      <c r="L148" s="113">
        <v>0</v>
      </c>
    </row>
    <row r="149" spans="1:12" ht="15.75" thickBot="1" x14ac:dyDescent="0.3">
      <c r="A149" s="135"/>
      <c r="B149" s="42"/>
      <c r="C149" s="43"/>
      <c r="D149" s="43"/>
      <c r="E149" s="44"/>
      <c r="F149" s="134"/>
      <c r="G149" s="134"/>
      <c r="H149" s="113"/>
      <c r="I149" s="134"/>
      <c r="J149" s="113"/>
      <c r="K149" s="113"/>
      <c r="L149" s="113"/>
    </row>
    <row r="150" spans="1:12" x14ac:dyDescent="0.25">
      <c r="A150" s="157"/>
      <c r="B150" s="158"/>
      <c r="C150" s="159"/>
      <c r="D150" s="159"/>
      <c r="E150" s="160"/>
      <c r="F150" s="161">
        <f t="shared" ref="F150" si="32">SUM(F148:F149)</f>
        <v>70.56</v>
      </c>
      <c r="G150" s="161"/>
      <c r="H150" s="162">
        <f t="shared" ref="H150" si="33">SUM(H148:H149)</f>
        <v>0</v>
      </c>
      <c r="I150" s="161">
        <f t="shared" ref="I150:L150" si="34">SUM(I148:I149)</f>
        <v>0</v>
      </c>
      <c r="J150" s="162">
        <f t="shared" si="34"/>
        <v>0</v>
      </c>
      <c r="K150" s="162">
        <f t="shared" si="34"/>
        <v>0</v>
      </c>
      <c r="L150" s="163">
        <f t="shared" si="34"/>
        <v>0</v>
      </c>
    </row>
    <row r="151" spans="1:12" x14ac:dyDescent="0.25">
      <c r="A151" s="129"/>
      <c r="B151" s="46"/>
      <c r="C151" s="46"/>
      <c r="D151" s="46"/>
      <c r="E151" s="46"/>
      <c r="F151" s="131"/>
      <c r="G151" s="131"/>
      <c r="H151" s="131"/>
      <c r="I151" s="131"/>
      <c r="J151" s="131"/>
      <c r="K151" s="131"/>
      <c r="L151" s="131"/>
    </row>
    <row r="152" spans="1:12" x14ac:dyDescent="0.25">
      <c r="A152" s="272"/>
      <c r="B152" s="137"/>
      <c r="C152" s="137"/>
      <c r="D152" s="137"/>
      <c r="E152" s="273"/>
      <c r="F152" s="275"/>
      <c r="G152" s="275"/>
      <c r="H152" s="275"/>
      <c r="I152" s="275"/>
      <c r="J152" s="275"/>
      <c r="K152" s="275"/>
      <c r="L152" s="275"/>
    </row>
    <row r="153" spans="1:12" x14ac:dyDescent="0.25">
      <c r="A153" s="271"/>
      <c r="B153" s="48" t="s">
        <v>86</v>
      </c>
      <c r="C153" s="24"/>
      <c r="D153" s="24"/>
      <c r="E153" s="190"/>
      <c r="F153" s="274">
        <f>SUM(F150,F145,F137,F131,F123,F119,F115,F110,F104,F100,F93,F84,F78,F65)</f>
        <v>403414.20000000007</v>
      </c>
      <c r="G153" s="274">
        <f>SUM(G150,G145,G137,G131,G123,G119,G115,G110,G104,G100,G93,G84,G78,G65)</f>
        <v>388385.62</v>
      </c>
      <c r="H153" s="276">
        <f>SUM(H150,H145,H137,H131,H123,H119,H115,H110,H104,H100,H93,H84,H78,H65)</f>
        <v>438225</v>
      </c>
      <c r="I153" s="274">
        <f>SUM(I150,I145,I137,I131,I123,I119,I115,I110,I104,I100,I93,I84,I78,I65)</f>
        <v>414309</v>
      </c>
      <c r="J153" s="276">
        <f>SUM(J150,J145,J137,J131,J123,J119,J115,J110,J104,J100,J93,J84,J78,J65)</f>
        <v>501710</v>
      </c>
      <c r="K153" s="276">
        <f>SUM(K150,K145,K137,K131,K123,K120,K119,K115,K110,K104,K100,K93,K84,K78,K65)</f>
        <v>515590</v>
      </c>
      <c r="L153" s="276">
        <f>SUM(L150,L145,L137,L131,L123,L119,L115,L110,L104,L100,L93,L84,L78,L65)</f>
        <v>537840</v>
      </c>
    </row>
    <row r="154" spans="1:12" ht="33" customHeight="1" x14ac:dyDescent="0.25">
      <c r="A154" s="204"/>
      <c r="B154" s="205"/>
      <c r="C154" s="206"/>
      <c r="D154" s="206"/>
      <c r="E154" s="206"/>
      <c r="F154" s="207"/>
      <c r="G154" s="207"/>
      <c r="H154" s="207"/>
      <c r="I154" s="207"/>
      <c r="J154" s="207"/>
      <c r="K154" s="207"/>
      <c r="L154" s="207"/>
    </row>
    <row r="155" spans="1:12" ht="15.75" x14ac:dyDescent="0.25">
      <c r="A155" s="63" t="s">
        <v>87</v>
      </c>
      <c r="B155" s="64"/>
      <c r="C155" s="64"/>
      <c r="D155" s="64"/>
      <c r="E155" s="65"/>
      <c r="F155" s="67">
        <v>2016</v>
      </c>
      <c r="G155" s="67">
        <v>2017</v>
      </c>
      <c r="H155" s="67">
        <v>2018</v>
      </c>
      <c r="I155" s="68" t="s">
        <v>117</v>
      </c>
      <c r="J155" s="67">
        <v>2019</v>
      </c>
      <c r="K155" s="69" t="s">
        <v>5</v>
      </c>
      <c r="L155" s="67">
        <v>2021</v>
      </c>
    </row>
    <row r="156" spans="1:12" ht="15.75" x14ac:dyDescent="0.25">
      <c r="A156" s="212"/>
      <c r="B156" s="176"/>
      <c r="C156" s="176"/>
      <c r="D156" s="177"/>
      <c r="E156" s="178"/>
      <c r="F156" s="179"/>
      <c r="G156" s="179"/>
      <c r="H156" s="181"/>
      <c r="I156" s="180"/>
      <c r="J156" s="181"/>
      <c r="K156" s="182"/>
      <c r="L156" s="181"/>
    </row>
    <row r="157" spans="1:12" x14ac:dyDescent="0.25">
      <c r="A157" s="70">
        <v>710</v>
      </c>
      <c r="B157" s="42" t="s">
        <v>88</v>
      </c>
      <c r="C157" s="43"/>
      <c r="D157" s="37"/>
      <c r="E157" s="71"/>
      <c r="F157" s="259">
        <v>2900</v>
      </c>
      <c r="G157" s="73"/>
      <c r="H157" s="38">
        <v>150000</v>
      </c>
      <c r="I157" s="72">
        <v>177903</v>
      </c>
      <c r="J157" s="38"/>
      <c r="K157" s="38"/>
      <c r="L157" s="74"/>
    </row>
    <row r="158" spans="1:12" x14ac:dyDescent="0.25">
      <c r="A158" s="70">
        <v>710</v>
      </c>
      <c r="B158" s="198" t="s">
        <v>112</v>
      </c>
      <c r="C158" s="43"/>
      <c r="D158" s="37"/>
      <c r="E158" s="71"/>
      <c r="F158" s="259">
        <v>2745.2</v>
      </c>
      <c r="G158" s="73">
        <v>19027.37</v>
      </c>
      <c r="H158" s="38">
        <v>28000</v>
      </c>
      <c r="I158" s="72">
        <v>61962</v>
      </c>
      <c r="J158" s="38"/>
      <c r="K158" s="38"/>
      <c r="L158" s="38"/>
    </row>
    <row r="159" spans="1:12" ht="14.25" customHeight="1" x14ac:dyDescent="0.25">
      <c r="A159" s="70">
        <v>710</v>
      </c>
      <c r="B159" s="42" t="s">
        <v>89</v>
      </c>
      <c r="C159" s="43"/>
      <c r="D159" s="37"/>
      <c r="E159" s="71"/>
      <c r="F159" s="260"/>
      <c r="G159" s="72">
        <v>854.85</v>
      </c>
      <c r="H159" s="38"/>
      <c r="I159" s="72">
        <v>709</v>
      </c>
      <c r="J159" s="38"/>
      <c r="K159" s="38"/>
      <c r="L159" s="38"/>
    </row>
    <row r="160" spans="1:12" hidden="1" x14ac:dyDescent="0.25">
      <c r="A160" s="70">
        <v>710</v>
      </c>
      <c r="B160" s="216" t="s">
        <v>90</v>
      </c>
      <c r="C160" s="217"/>
      <c r="D160" s="217"/>
      <c r="E160" s="218"/>
      <c r="F160" s="261"/>
      <c r="G160" s="219"/>
      <c r="H160" s="220">
        <v>160000</v>
      </c>
      <c r="I160" s="219">
        <v>136570</v>
      </c>
      <c r="J160" s="220"/>
      <c r="K160" s="220"/>
      <c r="L160" s="220"/>
    </row>
    <row r="161" spans="1:12" hidden="1" x14ac:dyDescent="0.25">
      <c r="A161" s="70">
        <v>710</v>
      </c>
      <c r="B161" s="213" t="s">
        <v>113</v>
      </c>
      <c r="C161" s="137"/>
      <c r="D161" s="196"/>
      <c r="E161" s="169"/>
      <c r="F161" s="262">
        <v>44027.39</v>
      </c>
      <c r="G161" s="214">
        <v>44027.39</v>
      </c>
      <c r="H161" s="215">
        <v>7500</v>
      </c>
      <c r="I161" s="187">
        <v>18720</v>
      </c>
      <c r="J161" s="215"/>
      <c r="K161" s="215"/>
      <c r="L161" s="215"/>
    </row>
    <row r="162" spans="1:12" hidden="1" x14ac:dyDescent="0.25">
      <c r="A162" s="183">
        <v>710</v>
      </c>
      <c r="B162" s="184" t="s">
        <v>91</v>
      </c>
      <c r="C162" s="43"/>
      <c r="D162" s="43"/>
      <c r="E162" s="44"/>
      <c r="F162" s="259">
        <v>3022.4</v>
      </c>
      <c r="G162" s="73">
        <v>3022.4</v>
      </c>
      <c r="H162" s="185"/>
      <c r="I162" s="72"/>
      <c r="J162" s="185"/>
      <c r="K162" s="185"/>
      <c r="L162" s="185"/>
    </row>
    <row r="163" spans="1:12" x14ac:dyDescent="0.25">
      <c r="A163" s="183">
        <v>710</v>
      </c>
      <c r="B163" s="223" t="s">
        <v>118</v>
      </c>
      <c r="C163" s="43"/>
      <c r="D163" s="43"/>
      <c r="E163" s="44"/>
      <c r="F163" s="220"/>
      <c r="G163" s="224"/>
      <c r="H163" s="220">
        <v>60000</v>
      </c>
      <c r="I163" s="219"/>
      <c r="J163" s="220">
        <v>50000</v>
      </c>
      <c r="K163" s="220"/>
      <c r="L163" s="220"/>
    </row>
    <row r="164" spans="1:12" x14ac:dyDescent="0.25">
      <c r="A164" s="70">
        <v>710</v>
      </c>
      <c r="B164" s="253" t="s">
        <v>92</v>
      </c>
      <c r="C164" s="253"/>
      <c r="D164" s="253"/>
      <c r="E164" s="71"/>
      <c r="F164" s="254">
        <v>0</v>
      </c>
      <c r="G164" s="254">
        <v>970</v>
      </c>
      <c r="H164" s="255"/>
      <c r="I164" s="255"/>
      <c r="J164" s="215"/>
      <c r="K164" s="215"/>
      <c r="L164" s="215"/>
    </row>
    <row r="165" spans="1:12" x14ac:dyDescent="0.25">
      <c r="A165" s="136">
        <v>710</v>
      </c>
      <c r="B165" s="237" t="s">
        <v>121</v>
      </c>
      <c r="C165" s="210"/>
      <c r="D165" s="210"/>
      <c r="E165" s="210"/>
      <c r="F165" s="256"/>
      <c r="G165" s="256">
        <v>7120</v>
      </c>
      <c r="H165" s="257"/>
      <c r="I165" s="257"/>
      <c r="J165" s="34"/>
      <c r="K165" s="215"/>
      <c r="L165" s="215"/>
    </row>
    <row r="166" spans="1:12" x14ac:dyDescent="0.25">
      <c r="A166" s="136">
        <v>710</v>
      </c>
      <c r="B166" s="258" t="s">
        <v>124</v>
      </c>
      <c r="C166" s="199"/>
      <c r="D166" s="199"/>
      <c r="E166" s="199"/>
      <c r="F166" s="256"/>
      <c r="G166" s="256">
        <v>128480.58</v>
      </c>
      <c r="H166" s="257">
        <v>160000</v>
      </c>
      <c r="I166" s="257">
        <v>2220</v>
      </c>
      <c r="J166" s="34">
        <v>227000</v>
      </c>
      <c r="K166" s="215"/>
      <c r="L166" s="215"/>
    </row>
    <row r="167" spans="1:12" x14ac:dyDescent="0.25">
      <c r="A167" s="136">
        <v>710</v>
      </c>
      <c r="B167" s="263" t="s">
        <v>122</v>
      </c>
      <c r="C167" s="258"/>
      <c r="D167" s="258"/>
      <c r="E167" s="264"/>
      <c r="F167" s="268">
        <v>44027.39</v>
      </c>
      <c r="G167" s="256">
        <v>18720.150000000001</v>
      </c>
      <c r="H167" s="257">
        <v>7500</v>
      </c>
      <c r="I167" s="257">
        <v>14548</v>
      </c>
      <c r="J167" s="34"/>
      <c r="K167" s="215"/>
      <c r="L167" s="215"/>
    </row>
    <row r="168" spans="1:12" x14ac:dyDescent="0.25">
      <c r="A168" s="186">
        <v>710</v>
      </c>
      <c r="B168" s="213" t="s">
        <v>123</v>
      </c>
      <c r="C168" s="137"/>
      <c r="D168" s="199"/>
      <c r="E168" s="265"/>
      <c r="F168" s="266">
        <v>3022.4</v>
      </c>
      <c r="G168" s="266">
        <v>15152.42</v>
      </c>
      <c r="H168" s="267"/>
      <c r="I168" s="266">
        <v>27131</v>
      </c>
      <c r="J168" s="32"/>
      <c r="K168" s="32"/>
      <c r="L168" s="32"/>
    </row>
    <row r="169" spans="1:12" x14ac:dyDescent="0.25">
      <c r="A169" s="299"/>
      <c r="B169" s="292"/>
      <c r="C169" s="293"/>
      <c r="D169" s="293"/>
      <c r="E169" s="294"/>
      <c r="F169" s="295"/>
      <c r="G169" s="295"/>
      <c r="H169" s="296"/>
      <c r="I169" s="297"/>
      <c r="J169" s="298"/>
      <c r="K169" s="298"/>
      <c r="L169" s="298"/>
    </row>
    <row r="170" spans="1:12" x14ac:dyDescent="0.25">
      <c r="A170" s="208"/>
      <c r="B170" s="188" t="s">
        <v>93</v>
      </c>
      <c r="C170" s="189"/>
      <c r="D170" s="189"/>
      <c r="E170" s="190"/>
      <c r="F170" s="290">
        <f>SUM(F157:F164)</f>
        <v>52694.99</v>
      </c>
      <c r="G170" s="290">
        <v>190325.37</v>
      </c>
      <c r="H170" s="276">
        <f>SUM(H157:H164)</f>
        <v>405500</v>
      </c>
      <c r="I170" s="291">
        <f>SUM(I157:I169)</f>
        <v>439763</v>
      </c>
      <c r="J170" s="276">
        <v>277000</v>
      </c>
      <c r="K170" s="276">
        <f>SUM(K156:K164)</f>
        <v>0</v>
      </c>
      <c r="L170" s="276">
        <f>SUM(L156:L164)</f>
        <v>0</v>
      </c>
    </row>
    <row r="171" spans="1:12" ht="48.75" customHeight="1" x14ac:dyDescent="0.25">
      <c r="A171" s="165"/>
      <c r="B171" s="173"/>
      <c r="C171" s="130"/>
      <c r="D171" s="130"/>
      <c r="E171" s="130"/>
      <c r="F171" s="173"/>
      <c r="G171" s="173"/>
      <c r="H171" s="175"/>
      <c r="I171" s="174"/>
      <c r="J171" s="175"/>
      <c r="K171" s="175"/>
      <c r="L171" s="175"/>
    </row>
    <row r="172" spans="1:12" x14ac:dyDescent="0.25">
      <c r="A172" s="129"/>
      <c r="B172" s="270" t="s">
        <v>94</v>
      </c>
      <c r="C172" s="166"/>
      <c r="D172" s="166"/>
      <c r="E172" s="166"/>
      <c r="F172" s="166"/>
      <c r="G172" s="166">
        <v>2017</v>
      </c>
      <c r="H172" s="269">
        <v>2018</v>
      </c>
      <c r="I172" s="270" t="s">
        <v>125</v>
      </c>
      <c r="J172" s="269">
        <v>2019</v>
      </c>
      <c r="K172" s="269">
        <v>2020</v>
      </c>
      <c r="L172" s="269">
        <v>2021</v>
      </c>
    </row>
    <row r="173" spans="1:12" x14ac:dyDescent="0.25">
      <c r="A173" s="112"/>
      <c r="B173" s="198" t="s">
        <v>95</v>
      </c>
      <c r="C173" s="225"/>
      <c r="D173" s="225"/>
      <c r="E173" s="226"/>
      <c r="F173" s="197">
        <v>1700</v>
      </c>
      <c r="G173" s="197">
        <v>3300</v>
      </c>
      <c r="H173" s="197">
        <v>6000</v>
      </c>
      <c r="I173" s="197">
        <v>6000</v>
      </c>
      <c r="J173" s="227">
        <v>6000</v>
      </c>
      <c r="K173" s="227">
        <v>6000</v>
      </c>
      <c r="L173" s="227">
        <v>6000</v>
      </c>
    </row>
    <row r="174" spans="1:12" x14ac:dyDescent="0.25">
      <c r="A174" s="112"/>
      <c r="B174" s="198" t="s">
        <v>111</v>
      </c>
      <c r="C174" s="225"/>
      <c r="D174" s="225"/>
      <c r="E174" s="226"/>
      <c r="F174" s="197"/>
      <c r="G174" s="197"/>
      <c r="H174" s="197">
        <v>37000</v>
      </c>
      <c r="I174" s="197">
        <v>37000</v>
      </c>
      <c r="J174" s="227">
        <v>40000</v>
      </c>
      <c r="K174" s="227">
        <v>40000</v>
      </c>
      <c r="L174" s="227">
        <v>40000</v>
      </c>
    </row>
    <row r="175" spans="1:12" x14ac:dyDescent="0.25">
      <c r="A175" s="112"/>
      <c r="B175" s="198" t="s">
        <v>96</v>
      </c>
      <c r="C175" s="225"/>
      <c r="D175" s="225"/>
      <c r="E175" s="226"/>
      <c r="F175" s="197">
        <v>382358</v>
      </c>
      <c r="G175" s="197">
        <v>382358</v>
      </c>
      <c r="H175" s="197">
        <v>427550</v>
      </c>
      <c r="I175" s="197">
        <v>446143</v>
      </c>
      <c r="J175" s="227">
        <v>448000</v>
      </c>
      <c r="K175" s="227">
        <v>448000</v>
      </c>
      <c r="L175" s="227">
        <v>450000</v>
      </c>
    </row>
    <row r="176" spans="1:12" x14ac:dyDescent="0.25">
      <c r="A176" s="112"/>
      <c r="B176" s="198" t="s">
        <v>97</v>
      </c>
      <c r="C176" s="225"/>
      <c r="D176" s="225"/>
      <c r="E176" s="226"/>
      <c r="F176" s="197">
        <v>3000</v>
      </c>
      <c r="G176" s="197">
        <v>10000</v>
      </c>
      <c r="H176" s="197">
        <v>15000</v>
      </c>
      <c r="I176" s="197">
        <v>15000</v>
      </c>
      <c r="J176" s="227">
        <v>24000</v>
      </c>
      <c r="K176" s="227">
        <v>15000</v>
      </c>
      <c r="L176" s="227">
        <v>15000</v>
      </c>
    </row>
    <row r="177" spans="1:12" ht="15" customHeight="1" x14ac:dyDescent="0.25">
      <c r="A177" s="112"/>
      <c r="B177" s="198" t="s">
        <v>98</v>
      </c>
      <c r="C177" s="225"/>
      <c r="D177" s="225"/>
      <c r="E177" s="226"/>
      <c r="F177" s="197">
        <v>22990</v>
      </c>
      <c r="G177" s="197">
        <v>23240</v>
      </c>
      <c r="H177" s="197">
        <v>24090</v>
      </c>
      <c r="I177" s="197">
        <v>24090</v>
      </c>
      <c r="J177" s="227">
        <v>26240</v>
      </c>
      <c r="K177" s="227">
        <v>27250</v>
      </c>
      <c r="L177" s="227">
        <v>28500</v>
      </c>
    </row>
    <row r="178" spans="1:12" x14ac:dyDescent="0.25">
      <c r="A178" s="112"/>
      <c r="B178" s="198" t="s">
        <v>99</v>
      </c>
      <c r="C178" s="225"/>
      <c r="D178" s="225"/>
      <c r="E178" s="226"/>
      <c r="F178" s="197">
        <v>54670</v>
      </c>
      <c r="G178" s="197">
        <v>58677</v>
      </c>
      <c r="H178" s="197">
        <v>61062</v>
      </c>
      <c r="I178" s="197">
        <v>61062</v>
      </c>
      <c r="J178" s="227">
        <v>67900</v>
      </c>
      <c r="K178" s="227">
        <v>73000</v>
      </c>
      <c r="L178" s="227">
        <v>78000</v>
      </c>
    </row>
    <row r="179" spans="1:12" x14ac:dyDescent="0.25">
      <c r="A179" s="209"/>
      <c r="B179" s="228" t="s">
        <v>100</v>
      </c>
      <c r="C179" s="228"/>
      <c r="D179" s="228"/>
      <c r="E179" s="229"/>
      <c r="F179" s="230"/>
      <c r="G179" s="230">
        <v>2000</v>
      </c>
      <c r="H179" s="230"/>
      <c r="I179" s="230"/>
      <c r="J179" s="231">
        <v>0</v>
      </c>
      <c r="K179" s="230"/>
      <c r="L179" s="232"/>
    </row>
    <row r="180" spans="1:12" x14ac:dyDescent="0.25">
      <c r="A180" s="211"/>
      <c r="B180" s="233" t="s">
        <v>114</v>
      </c>
      <c r="C180" s="234"/>
      <c r="D180" s="234"/>
      <c r="E180" s="235"/>
      <c r="F180" s="236"/>
      <c r="G180" s="237"/>
      <c r="H180" s="237">
        <v>37000</v>
      </c>
      <c r="I180" s="239">
        <v>40000</v>
      </c>
      <c r="J180" s="238">
        <v>40000</v>
      </c>
      <c r="K180" s="239">
        <v>40000</v>
      </c>
      <c r="L180" s="239">
        <v>40000</v>
      </c>
    </row>
    <row r="181" spans="1:12" x14ac:dyDescent="0.25">
      <c r="F181" s="105"/>
      <c r="G181" s="105"/>
      <c r="H181" s="105"/>
      <c r="I181" s="105"/>
      <c r="J181" s="105"/>
      <c r="K181" s="105"/>
      <c r="L181" s="191"/>
    </row>
    <row r="182" spans="1:12" x14ac:dyDescent="0.25">
      <c r="A182" t="s">
        <v>101</v>
      </c>
    </row>
    <row r="183" spans="1:12" x14ac:dyDescent="0.25">
      <c r="G183" s="192">
        <v>2019</v>
      </c>
      <c r="H183" s="192">
        <v>2020</v>
      </c>
      <c r="I183" s="192">
        <v>2021</v>
      </c>
    </row>
    <row r="184" spans="1:12" x14ac:dyDescent="0.25">
      <c r="A184" s="130" t="s">
        <v>102</v>
      </c>
      <c r="B184" s="130"/>
      <c r="C184" s="130"/>
      <c r="D184" s="130"/>
      <c r="E184" s="130"/>
      <c r="F184" s="130"/>
      <c r="G184" s="193">
        <v>1245257</v>
      </c>
      <c r="H184" s="193">
        <v>1262464</v>
      </c>
      <c r="I184" s="193">
        <v>1269464</v>
      </c>
      <c r="J184" s="130"/>
    </row>
    <row r="185" spans="1:12" x14ac:dyDescent="0.25">
      <c r="A185" s="130" t="s">
        <v>103</v>
      </c>
      <c r="B185" s="130"/>
      <c r="C185" s="130"/>
      <c r="D185" s="130"/>
      <c r="E185" s="130"/>
      <c r="F185" s="130"/>
      <c r="G185" s="193">
        <v>1107850</v>
      </c>
      <c r="H185" s="193">
        <v>1118840</v>
      </c>
      <c r="I185" s="193">
        <v>1149340</v>
      </c>
      <c r="J185" s="130"/>
    </row>
    <row r="186" spans="1:12" x14ac:dyDescent="0.25">
      <c r="A186" s="130" t="s">
        <v>104</v>
      </c>
      <c r="B186" s="130"/>
      <c r="C186" s="130"/>
      <c r="D186" s="130"/>
      <c r="E186" s="130"/>
      <c r="F186" s="130"/>
      <c r="G186" s="193">
        <v>137407</v>
      </c>
      <c r="H186" s="193">
        <v>143624</v>
      </c>
      <c r="I186" s="193">
        <v>120124</v>
      </c>
      <c r="J186" s="130"/>
    </row>
    <row r="187" spans="1:12" x14ac:dyDescent="0.25">
      <c r="A187" s="130"/>
      <c r="B187" s="130"/>
      <c r="C187" s="130"/>
      <c r="D187" s="130"/>
      <c r="E187" s="130"/>
      <c r="F187" s="130"/>
      <c r="G187" s="193"/>
      <c r="H187" s="193"/>
      <c r="I187" s="193"/>
      <c r="J187" s="130"/>
    </row>
    <row r="188" spans="1:12" x14ac:dyDescent="0.25">
      <c r="A188" s="130" t="s">
        <v>20</v>
      </c>
      <c r="B188" s="130"/>
      <c r="C188" s="130"/>
      <c r="D188" s="130"/>
      <c r="E188" s="130"/>
      <c r="F188" s="130"/>
      <c r="G188" s="194">
        <v>0</v>
      </c>
      <c r="H188" s="194">
        <v>0</v>
      </c>
      <c r="I188" s="194">
        <v>0</v>
      </c>
      <c r="J188" s="130"/>
    </row>
    <row r="189" spans="1:12" x14ac:dyDescent="0.25">
      <c r="A189" s="130" t="s">
        <v>87</v>
      </c>
      <c r="B189" s="130"/>
      <c r="C189" s="130"/>
      <c r="D189" s="130"/>
      <c r="E189" s="130"/>
      <c r="F189" s="130"/>
      <c r="G189" s="194">
        <v>277000</v>
      </c>
      <c r="H189" s="194">
        <v>0</v>
      </c>
      <c r="I189" s="194">
        <v>0</v>
      </c>
      <c r="J189" s="130"/>
    </row>
    <row r="190" spans="1:12" x14ac:dyDescent="0.25">
      <c r="A190" s="130" t="s">
        <v>105</v>
      </c>
      <c r="B190" s="130"/>
      <c r="C190" s="130"/>
      <c r="D190" s="130"/>
      <c r="E190" s="130"/>
      <c r="F190" s="130"/>
      <c r="G190" s="194">
        <v>-277000</v>
      </c>
      <c r="H190" s="194">
        <v>0</v>
      </c>
      <c r="I190" s="194">
        <v>0</v>
      </c>
      <c r="J190" s="130"/>
    </row>
    <row r="191" spans="1:12" x14ac:dyDescent="0.25">
      <c r="A191" s="130"/>
      <c r="B191" s="130"/>
      <c r="C191" s="130"/>
      <c r="D191" s="130"/>
      <c r="E191" s="130"/>
      <c r="F191" s="130"/>
      <c r="G191" s="194"/>
      <c r="H191" s="194"/>
      <c r="I191" s="194"/>
      <c r="J191" s="130"/>
    </row>
    <row r="192" spans="1:12" ht="15" customHeight="1" x14ac:dyDescent="0.25">
      <c r="A192" s="130" t="s">
        <v>106</v>
      </c>
      <c r="B192" s="130"/>
      <c r="C192" s="130"/>
      <c r="D192" s="130"/>
      <c r="E192" s="130"/>
      <c r="F192" s="130"/>
      <c r="G192" s="194">
        <v>227000</v>
      </c>
      <c r="H192" s="194">
        <v>0</v>
      </c>
      <c r="I192" s="195">
        <v>0</v>
      </c>
      <c r="J192" s="130"/>
    </row>
    <row r="193" spans="1:10" ht="15" customHeight="1" x14ac:dyDescent="0.25">
      <c r="A193" s="130" t="s">
        <v>107</v>
      </c>
      <c r="B193" s="130"/>
      <c r="C193" s="130"/>
      <c r="D193" s="130"/>
      <c r="E193" s="130"/>
      <c r="F193" s="130"/>
      <c r="G193" s="194">
        <v>0</v>
      </c>
      <c r="H193" s="194">
        <v>0</v>
      </c>
      <c r="I193" s="194">
        <v>0</v>
      </c>
      <c r="J193" s="130"/>
    </row>
    <row r="194" spans="1:10" ht="15" customHeight="1" x14ac:dyDescent="0.25">
      <c r="A194" s="130" t="s">
        <v>108</v>
      </c>
      <c r="B194" s="130"/>
      <c r="C194" s="130"/>
      <c r="D194" s="130"/>
      <c r="E194" s="130"/>
      <c r="F194" s="130"/>
      <c r="G194" s="194">
        <v>0</v>
      </c>
      <c r="H194" s="194">
        <v>0</v>
      </c>
      <c r="I194" s="194">
        <v>0</v>
      </c>
      <c r="J194" s="130"/>
    </row>
    <row r="195" spans="1:10" ht="15" customHeight="1" x14ac:dyDescent="0.25">
      <c r="A195" s="130"/>
      <c r="B195" s="130"/>
      <c r="C195" s="130"/>
      <c r="D195" s="130"/>
      <c r="E195" s="130"/>
      <c r="F195" s="130"/>
      <c r="G195" s="194"/>
      <c r="H195" s="194"/>
      <c r="I195" s="194"/>
      <c r="J195" s="130"/>
    </row>
    <row r="196" spans="1:10" ht="15" customHeight="1" x14ac:dyDescent="0.25">
      <c r="A196" s="130" t="s">
        <v>109</v>
      </c>
      <c r="B196" s="130"/>
      <c r="C196" s="130"/>
      <c r="D196" s="130"/>
      <c r="E196" s="130"/>
      <c r="F196" s="130"/>
      <c r="G196" s="194">
        <v>87407</v>
      </c>
      <c r="H196" s="194">
        <v>143624</v>
      </c>
      <c r="I196" s="194">
        <v>120124</v>
      </c>
      <c r="J196" s="13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4.42578125" defaultRowHeight="15" customHeight="1" x14ac:dyDescent="0.25"/>
  <cols>
    <col min="1" max="26" width="8.71093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4.42578125" defaultRowHeight="15" customHeight="1" x14ac:dyDescent="0.25"/>
  <cols>
    <col min="1" max="26" width="8.7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obecny</dc:creator>
  <cp:lastModifiedBy>obecny</cp:lastModifiedBy>
  <cp:lastPrinted>2018-12-18T08:41:10Z</cp:lastPrinted>
  <dcterms:created xsi:type="dcterms:W3CDTF">2017-11-24T06:42:39Z</dcterms:created>
  <dcterms:modified xsi:type="dcterms:W3CDTF">2018-12-19T14:43:07Z</dcterms:modified>
</cp:coreProperties>
</file>