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I38" i="1" l="1"/>
  <c r="I46" i="1"/>
  <c r="H189" i="1"/>
  <c r="H187" i="1"/>
  <c r="H170" i="1"/>
  <c r="H165" i="1"/>
  <c r="H157" i="1"/>
  <c r="H152" i="1"/>
  <c r="H143" i="1"/>
  <c r="H137" i="1"/>
  <c r="H131" i="1"/>
  <c r="H125" i="1"/>
  <c r="H119" i="1"/>
  <c r="H107" i="1"/>
  <c r="H95" i="1"/>
  <c r="H84" i="1"/>
  <c r="H85" i="1" s="1"/>
  <c r="H79" i="1"/>
  <c r="H65" i="1"/>
  <c r="L189" i="1"/>
  <c r="K189" i="1"/>
  <c r="J189" i="1"/>
  <c r="I189" i="1"/>
  <c r="G189" i="1"/>
  <c r="F189" i="1"/>
  <c r="L187" i="1"/>
  <c r="J187" i="1"/>
  <c r="I187" i="1"/>
  <c r="G187" i="1"/>
  <c r="F187" i="1"/>
  <c r="L170" i="1"/>
  <c r="K170" i="1"/>
  <c r="J170" i="1"/>
  <c r="I170" i="1"/>
  <c r="G170" i="1"/>
  <c r="F170" i="1"/>
  <c r="L165" i="1"/>
  <c r="K165" i="1"/>
  <c r="J165" i="1"/>
  <c r="I165" i="1"/>
  <c r="G165" i="1"/>
  <c r="F165" i="1"/>
  <c r="L157" i="1"/>
  <c r="K157" i="1"/>
  <c r="J157" i="1"/>
  <c r="I157" i="1"/>
  <c r="G157" i="1"/>
  <c r="F157" i="1"/>
  <c r="L152" i="1"/>
  <c r="K152" i="1"/>
  <c r="J152" i="1"/>
  <c r="I152" i="1"/>
  <c r="G152" i="1"/>
  <c r="F152" i="1"/>
  <c r="L143" i="1"/>
  <c r="K143" i="1"/>
  <c r="J143" i="1"/>
  <c r="I143" i="1"/>
  <c r="G143" i="1"/>
  <c r="F143" i="1"/>
  <c r="L137" i="1"/>
  <c r="K137" i="1"/>
  <c r="J137" i="1"/>
  <c r="I137" i="1"/>
  <c r="G137" i="1"/>
  <c r="F137" i="1"/>
  <c r="L131" i="1"/>
  <c r="K131" i="1"/>
  <c r="J131" i="1"/>
  <c r="I131" i="1"/>
  <c r="G131" i="1"/>
  <c r="F131" i="1"/>
  <c r="L125" i="1"/>
  <c r="K125" i="1"/>
  <c r="J125" i="1"/>
  <c r="I125" i="1"/>
  <c r="G125" i="1"/>
  <c r="F125" i="1"/>
  <c r="L119" i="1"/>
  <c r="K119" i="1"/>
  <c r="J119" i="1"/>
  <c r="I119" i="1"/>
  <c r="G119" i="1"/>
  <c r="F119" i="1"/>
  <c r="L107" i="1"/>
  <c r="K107" i="1"/>
  <c r="J107" i="1"/>
  <c r="I107" i="1"/>
  <c r="G107" i="1"/>
  <c r="F107" i="1"/>
  <c r="L95" i="1"/>
  <c r="K95" i="1"/>
  <c r="J95" i="1"/>
  <c r="I95" i="1"/>
  <c r="G95" i="1"/>
  <c r="F95" i="1"/>
  <c r="L85" i="1"/>
  <c r="K85" i="1"/>
  <c r="J85" i="1"/>
  <c r="I85" i="1"/>
  <c r="G85" i="1"/>
  <c r="F85" i="1"/>
  <c r="L79" i="1"/>
  <c r="K79" i="1"/>
  <c r="J79" i="1"/>
  <c r="I79" i="1"/>
  <c r="G79" i="1"/>
  <c r="F79" i="1"/>
  <c r="L65" i="1"/>
  <c r="K65" i="1"/>
  <c r="J65" i="1"/>
  <c r="I65" i="1"/>
  <c r="G65" i="1"/>
  <c r="F65" i="1"/>
  <c r="L46" i="1"/>
  <c r="J46" i="1"/>
  <c r="H46" i="1"/>
  <c r="G46" i="1"/>
  <c r="F46" i="1"/>
  <c r="L38" i="1"/>
  <c r="J38" i="1"/>
  <c r="H38" i="1"/>
  <c r="G38" i="1"/>
  <c r="F38" i="1"/>
  <c r="L30" i="1"/>
  <c r="K30" i="1"/>
  <c r="J30" i="1"/>
  <c r="I30" i="1"/>
  <c r="H30" i="1"/>
  <c r="G30" i="1"/>
  <c r="F30" i="1"/>
  <c r="F173" i="1" l="1"/>
  <c r="I173" i="1"/>
  <c r="G173" i="1"/>
  <c r="H173" i="1"/>
  <c r="L173" i="1"/>
  <c r="J173" i="1"/>
  <c r="K173" i="1"/>
</calcChain>
</file>

<file path=xl/sharedStrings.xml><?xml version="1.0" encoding="utf-8"?>
<sst xmlns="http://schemas.openxmlformats.org/spreadsheetml/2006/main" count="171" uniqueCount="124">
  <si>
    <t xml:space="preserve">Obec Sološnica </t>
  </si>
  <si>
    <t xml:space="preserve">90637 Sološnica 527 </t>
  </si>
  <si>
    <t xml:space="preserve">IČO : 00310026 </t>
  </si>
  <si>
    <t>Príjmy  bežného rozpočtu</t>
  </si>
  <si>
    <t>Očakávaný 2017</t>
  </si>
  <si>
    <t>2018</t>
  </si>
  <si>
    <t>2019</t>
  </si>
  <si>
    <t>2020</t>
  </si>
  <si>
    <t>Daňové príjmy</t>
  </si>
  <si>
    <t>Výnos dane z príjmov poukázaný samospráve</t>
  </si>
  <si>
    <t>Dane z majetku</t>
  </si>
  <si>
    <t xml:space="preserve">Dane za služby, ubytovanie, verejné priestory, komunál.odpady </t>
  </si>
  <si>
    <t>Nedaňové príjmy</t>
  </si>
  <si>
    <t xml:space="preserve">Nájomné za budovy, priestory </t>
  </si>
  <si>
    <t>Administratívne,správne a ostatné poplatky,úhrady opatrov.</t>
  </si>
  <si>
    <t>Úroky z bank.účtov</t>
  </si>
  <si>
    <t>Iné príjmy- z lotérií a hier, dobropisy</t>
  </si>
  <si>
    <t>Granty a transféry</t>
  </si>
  <si>
    <t>Základná škola, prenesený výkon, ostatné</t>
  </si>
  <si>
    <t>Dotácie VÚC</t>
  </si>
  <si>
    <t>Dotácie PO</t>
  </si>
  <si>
    <t xml:space="preserve">Spolu </t>
  </si>
  <si>
    <t>Kapitálové príjmy</t>
  </si>
  <si>
    <t>Očakáv. 2017</t>
  </si>
  <si>
    <t>pozemky</t>
  </si>
  <si>
    <t>Kapitálové granty a transféry</t>
  </si>
  <si>
    <t xml:space="preserve">VÚC </t>
  </si>
  <si>
    <t xml:space="preserve">CRH </t>
  </si>
  <si>
    <t>Spolu</t>
  </si>
  <si>
    <t xml:space="preserve">Finančné operácie </t>
  </si>
  <si>
    <t xml:space="preserve">z ostatných finančných operácií </t>
  </si>
  <si>
    <t xml:space="preserve">Výdavky bežného rozpočtu </t>
  </si>
  <si>
    <t>01.110</t>
  </si>
  <si>
    <t>Orgány verejnej správy</t>
  </si>
  <si>
    <t>Správa - základ.mzda</t>
  </si>
  <si>
    <t>Odvody do poisťovní, DDP</t>
  </si>
  <si>
    <t xml:space="preserve">tovary  a služby </t>
  </si>
  <si>
    <t xml:space="preserve">bežné transfery  ( stavebný úrad a členské) </t>
  </si>
  <si>
    <t>01.120</t>
  </si>
  <si>
    <t xml:space="preserve">Bankové účty </t>
  </si>
  <si>
    <t>bankové poplatky, daň z úrokov</t>
  </si>
  <si>
    <t>01.330</t>
  </si>
  <si>
    <t xml:space="preserve">matrika </t>
  </si>
  <si>
    <t xml:space="preserve">mzdy </t>
  </si>
  <si>
    <t xml:space="preserve">01.600 </t>
  </si>
  <si>
    <t xml:space="preserve">voľby </t>
  </si>
  <si>
    <t>03.200</t>
  </si>
  <si>
    <t>Ochrana pred požiarmi</t>
  </si>
  <si>
    <t>610</t>
  </si>
  <si>
    <t xml:space="preserve">odmeny </t>
  </si>
  <si>
    <t>630</t>
  </si>
  <si>
    <t xml:space="preserve">tovary a služby </t>
  </si>
  <si>
    <t xml:space="preserve">04.600 </t>
  </si>
  <si>
    <t xml:space="preserve">komunikácie </t>
  </si>
  <si>
    <t>05.100</t>
  </si>
  <si>
    <t xml:space="preserve">nakladanie s odpadmi </t>
  </si>
  <si>
    <t xml:space="preserve">tovary a služby-  vývoz odpadu  </t>
  </si>
  <si>
    <t>05.200</t>
  </si>
  <si>
    <t xml:space="preserve">nakladanie s odpadovými vodami </t>
  </si>
  <si>
    <t>tovary a služby</t>
  </si>
  <si>
    <t>640</t>
  </si>
  <si>
    <t xml:space="preserve">bežné transfery </t>
  </si>
  <si>
    <t>05.400</t>
  </si>
  <si>
    <t>životné prostredie</t>
  </si>
  <si>
    <t>základná mzda</t>
  </si>
  <si>
    <t xml:space="preserve">06.200 </t>
  </si>
  <si>
    <t xml:space="preserve">verejné priestranstvá </t>
  </si>
  <si>
    <t>06.400</t>
  </si>
  <si>
    <t xml:space="preserve">verejné osvetlenie </t>
  </si>
  <si>
    <t xml:space="preserve">07.210 </t>
  </si>
  <si>
    <t xml:space="preserve">zdravotné stredisko </t>
  </si>
  <si>
    <t>08.100</t>
  </si>
  <si>
    <t>šport</t>
  </si>
  <si>
    <t>08.200</t>
  </si>
  <si>
    <t>kultúrne služby</t>
  </si>
  <si>
    <t>08.300</t>
  </si>
  <si>
    <t>rozhlas</t>
  </si>
  <si>
    <t>08.400</t>
  </si>
  <si>
    <t>dom smútku</t>
  </si>
  <si>
    <t>09.111</t>
  </si>
  <si>
    <t>materská škola</t>
  </si>
  <si>
    <t>620</t>
  </si>
  <si>
    <t>odvody do poisťovní, DDP</t>
  </si>
  <si>
    <t>tovary a služba</t>
  </si>
  <si>
    <t>bežné transfery (nemocenské, odchodné)</t>
  </si>
  <si>
    <t>09.500</t>
  </si>
  <si>
    <t>voľnočasové aktivity</t>
  </si>
  <si>
    <t>bežné transfery (občiansk. zdr. +ZUŠ)</t>
  </si>
  <si>
    <t>10.200</t>
  </si>
  <si>
    <t>opatrovateľská činnosť</t>
  </si>
  <si>
    <t>bežné transfery (náklady na služby koordinátora)</t>
  </si>
  <si>
    <t>10.400</t>
  </si>
  <si>
    <t>rodinné prídavky</t>
  </si>
  <si>
    <t>Bežné výdavky celkom</t>
  </si>
  <si>
    <t>Kapitálové výdavky</t>
  </si>
  <si>
    <t>zberná šachta ČOV, projektová dokum.</t>
  </si>
  <si>
    <t>nákup pozemku</t>
  </si>
  <si>
    <t>cesty+projektová dokum.</t>
  </si>
  <si>
    <t>realizácia nových stavieb.-plot a brána</t>
  </si>
  <si>
    <t>kanalizácia III. Etapa</t>
  </si>
  <si>
    <t>Kapitálové výdavky celkom</t>
  </si>
  <si>
    <t>Školy -príjmy a  bežné výdavky -(majú vo svojom rozpočte)</t>
  </si>
  <si>
    <t>príjmy ŠJ a ŠKD</t>
  </si>
  <si>
    <t>výdavky ZŠ-mzdy, odvody, prevádzka</t>
  </si>
  <si>
    <t>výdavky ZŠ- tovary a služby</t>
  </si>
  <si>
    <t>Výdavky ŠKD-mzdy, odvody, prevádzka</t>
  </si>
  <si>
    <t>výdavky ŠJ - mzdy, odvody, prevádka</t>
  </si>
  <si>
    <t>výdavky ŠJ-myčka</t>
  </si>
  <si>
    <t>Rekapitulácia:</t>
  </si>
  <si>
    <t>Bežné príjmy</t>
  </si>
  <si>
    <t>Bežné výdavky</t>
  </si>
  <si>
    <t>Výsledok bežného rozpočtu</t>
  </si>
  <si>
    <t>Výsledok kapitálového rozpočtu</t>
  </si>
  <si>
    <t>Finančné operácie - príjmy</t>
  </si>
  <si>
    <t>Finančné operácie - výdavky</t>
  </si>
  <si>
    <t>Výsledok finančných operácií</t>
  </si>
  <si>
    <t>Hospodárenie celkom</t>
  </si>
  <si>
    <t>príspevok na oltár</t>
  </si>
  <si>
    <t>príjmy za stravné v ŠJ</t>
  </si>
  <si>
    <t>rekonštrukcia nebyt. priestoru na bytový, VO</t>
  </si>
  <si>
    <t>traktor, malotraktor, fekál, rozmetadlo.rozhlas</t>
  </si>
  <si>
    <t>výdavky za stravné ŠJ</t>
  </si>
  <si>
    <t>rekonštrukcia - Dom smútku</t>
  </si>
  <si>
    <t>Schváleny rozpočet na rok 2018 a viacročného rozpočtu na roky 2019 -2020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</si>
</sst>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"/>
    <numFmt numFmtId="165" formatCode="#,##0.00_ ;\-#,##0.00\ "/>
    <numFmt numFmtId="166" formatCode="_-* #,##0\ _€_-;\-* #,##0\ _€_-;_-* &quot;-&quot;\ _€_-;_-@"/>
  </numFmts>
  <fonts count="18" x14ac:knownFonts="1">
    <font>
      <sz val="11"/>
      <color rgb="FF000000"/>
      <name val="Calibri"/>
    </font>
    <font>
      <sz val="10"/>
      <name val="Arial"/>
    </font>
    <font>
      <sz val="14"/>
      <name val="Arial"/>
    </font>
    <font>
      <b/>
      <sz val="14"/>
      <name val="Arial"/>
    </font>
    <font>
      <b/>
      <sz val="14"/>
      <color rgb="FFFF0000"/>
      <name val="Arial"/>
    </font>
    <font>
      <sz val="10"/>
      <color rgb="FFFF0000"/>
      <name val="Arial"/>
    </font>
    <font>
      <b/>
      <sz val="11"/>
      <name val="Arial"/>
    </font>
    <font>
      <b/>
      <sz val="10"/>
      <name val="Arial"/>
    </font>
    <font>
      <sz val="11"/>
      <name val="Arial"/>
    </font>
    <font>
      <b/>
      <sz val="8"/>
      <name val="Arial"/>
    </font>
    <font>
      <sz val="8"/>
      <name val="Arial"/>
    </font>
    <font>
      <sz val="8"/>
      <color rgb="FFFF0000"/>
      <name val="Arial"/>
    </font>
    <font>
      <sz val="8"/>
      <color rgb="FF000000"/>
      <name val="Calibri"/>
    </font>
    <font>
      <b/>
      <sz val="12"/>
      <name val="Arial"/>
    </font>
    <font>
      <b/>
      <sz val="9"/>
      <name val="Arial"/>
    </font>
    <font>
      <b/>
      <sz val="10"/>
      <color rgb="FFFF0000"/>
      <name val="Arial"/>
    </font>
    <font>
      <b/>
      <sz val="11"/>
      <color rgb="FF000000"/>
      <name val="Calibri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rgb="FFFABF8F"/>
        <bgColor rgb="FFFABF8F"/>
      </patternFill>
    </fill>
    <fill>
      <patternFill patternType="solid">
        <fgColor rgb="FFB8CCE4"/>
        <bgColor rgb="FFB8CCE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5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/>
    <xf numFmtId="2" fontId="3" fillId="2" borderId="1" xfId="0" applyNumberFormat="1" applyFont="1" applyFill="1" applyBorder="1"/>
    <xf numFmtId="2" fontId="4" fillId="2" borderId="1" xfId="0" applyNumberFormat="1" applyFont="1" applyFill="1" applyBorder="1"/>
    <xf numFmtId="2" fontId="1" fillId="2" borderId="1" xfId="0" applyNumberFormat="1" applyFont="1" applyFill="1" applyBorder="1"/>
    <xf numFmtId="0" fontId="0" fillId="2" borderId="1" xfId="0" applyFont="1" applyFill="1" applyBorder="1"/>
    <xf numFmtId="0" fontId="2" fillId="2" borderId="1" xfId="0" applyFont="1" applyFill="1" applyBorder="1"/>
    <xf numFmtId="2" fontId="5" fillId="2" borderId="1" xfId="0" applyNumberFormat="1" applyFont="1" applyFill="1" applyBorder="1"/>
    <xf numFmtId="2" fontId="6" fillId="2" borderId="1" xfId="0" applyNumberFormat="1" applyFont="1" applyFill="1" applyBorder="1"/>
    <xf numFmtId="2" fontId="7" fillId="2" borderId="1" xfId="0" applyNumberFormat="1" applyFont="1" applyFill="1" applyBorder="1"/>
    <xf numFmtId="2" fontId="7" fillId="2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/>
    <xf numFmtId="0" fontId="1" fillId="3" borderId="3" xfId="0" applyFont="1" applyFill="1" applyBorder="1"/>
    <xf numFmtId="0" fontId="8" fillId="3" borderId="4" xfId="0" applyFont="1" applyFill="1" applyBorder="1"/>
    <xf numFmtId="0" fontId="9" fillId="3" borderId="5" xfId="0" applyFont="1" applyFill="1" applyBorder="1"/>
    <xf numFmtId="0" fontId="9" fillId="3" borderId="5" xfId="0" applyFont="1" applyFill="1" applyBorder="1" applyAlignment="1"/>
    <xf numFmtId="0" fontId="9" fillId="3" borderId="5" xfId="0" applyFont="1" applyFill="1" applyBorder="1" applyAlignment="1">
      <alignment wrapText="1"/>
    </xf>
    <xf numFmtId="49" fontId="9" fillId="3" borderId="5" xfId="0" applyNumberFormat="1" applyFont="1" applyFill="1" applyBorder="1" applyAlignment="1">
      <alignment horizontal="right"/>
    </xf>
    <xf numFmtId="49" fontId="9" fillId="3" borderId="6" xfId="0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8" fillId="0" borderId="8" xfId="0" applyFont="1" applyBorder="1"/>
    <xf numFmtId="0" fontId="8" fillId="0" borderId="9" xfId="0" applyFont="1" applyBorder="1"/>
    <xf numFmtId="164" fontId="9" fillId="0" borderId="10" xfId="0" applyNumberFormat="1" applyFont="1" applyBorder="1"/>
    <xf numFmtId="164" fontId="9" fillId="0" borderId="10" xfId="0" applyNumberFormat="1" applyFont="1" applyBorder="1" applyAlignment="1">
      <alignment wrapText="1"/>
    </xf>
    <xf numFmtId="164" fontId="9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10" fillId="0" borderId="12" xfId="0" applyFont="1" applyBorder="1"/>
    <xf numFmtId="0" fontId="10" fillId="0" borderId="13" xfId="0" applyFont="1" applyBorder="1"/>
    <xf numFmtId="164" fontId="10" fillId="0" borderId="11" xfId="0" applyNumberFormat="1" applyFont="1" applyBorder="1"/>
    <xf numFmtId="164" fontId="10" fillId="0" borderId="11" xfId="0" applyNumberFormat="1" applyFont="1" applyBorder="1" applyAlignment="1"/>
    <xf numFmtId="164" fontId="10" fillId="0" borderId="14" xfId="0" applyNumberFormat="1" applyFont="1" applyBorder="1"/>
    <xf numFmtId="0" fontId="8" fillId="0" borderId="7" xfId="0" applyFont="1" applyBorder="1" applyAlignment="1">
      <alignment horizontal="left"/>
    </xf>
    <xf numFmtId="0" fontId="10" fillId="0" borderId="15" xfId="0" applyFont="1" applyBorder="1"/>
    <xf numFmtId="0" fontId="10" fillId="0" borderId="16" xfId="0" applyFont="1" applyBorder="1"/>
    <xf numFmtId="164" fontId="10" fillId="0" borderId="10" xfId="0" applyNumberFormat="1" applyFont="1" applyBorder="1"/>
    <xf numFmtId="164" fontId="10" fillId="0" borderId="10" xfId="0" applyNumberFormat="1" applyFont="1" applyBorder="1" applyAlignment="1"/>
    <xf numFmtId="164" fontId="10" fillId="0" borderId="9" xfId="0" applyNumberFormat="1" applyFont="1" applyBorder="1"/>
    <xf numFmtId="0" fontId="8" fillId="0" borderId="10" xfId="0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8" fillId="0" borderId="0" xfId="0" applyFont="1" applyAlignment="1">
      <alignment horizontal="left"/>
    </xf>
    <xf numFmtId="0" fontId="10" fillId="0" borderId="0" xfId="0" applyFont="1"/>
    <xf numFmtId="164" fontId="10" fillId="0" borderId="0" xfId="0" applyNumberFormat="1" applyFont="1"/>
    <xf numFmtId="0" fontId="6" fillId="0" borderId="7" xfId="0" applyFont="1" applyBorder="1"/>
    <xf numFmtId="0" fontId="8" fillId="0" borderId="15" xfId="0" applyFont="1" applyBorder="1" applyAlignment="1">
      <alignment horizontal="left"/>
    </xf>
    <xf numFmtId="0" fontId="11" fillId="0" borderId="0" xfId="0" applyFont="1"/>
    <xf numFmtId="0" fontId="0" fillId="0" borderId="0" xfId="0" applyFont="1"/>
    <xf numFmtId="0" fontId="6" fillId="0" borderId="10" xfId="0" applyFont="1" applyBorder="1" applyAlignment="1">
      <alignment horizontal="left"/>
    </xf>
    <xf numFmtId="0" fontId="9" fillId="0" borderId="8" xfId="0" applyFont="1" applyBorder="1"/>
    <xf numFmtId="0" fontId="11" fillId="0" borderId="16" xfId="0" applyFont="1" applyBorder="1"/>
    <xf numFmtId="0" fontId="1" fillId="3" borderId="17" xfId="0" applyFont="1" applyFill="1" applyBorder="1"/>
    <xf numFmtId="0" fontId="1" fillId="3" borderId="18" xfId="0" applyFont="1" applyFill="1" applyBorder="1"/>
    <xf numFmtId="164" fontId="10" fillId="3" borderId="18" xfId="0" applyNumberFormat="1" applyFont="1" applyFill="1" applyBorder="1"/>
    <xf numFmtId="164" fontId="10" fillId="3" borderId="5" xfId="0" applyNumberFormat="1" applyFont="1" applyFill="1" applyBorder="1"/>
    <xf numFmtId="0" fontId="8" fillId="3" borderId="19" xfId="0" applyFont="1" applyFill="1" applyBorder="1" applyAlignment="1">
      <alignment horizontal="left"/>
    </xf>
    <xf numFmtId="164" fontId="9" fillId="3" borderId="20" xfId="0" applyNumberFormat="1" applyFont="1" applyFill="1" applyBorder="1"/>
    <xf numFmtId="164" fontId="9" fillId="3" borderId="21" xfId="0" applyNumberFormat="1" applyFont="1" applyFill="1" applyBorder="1"/>
    <xf numFmtId="164" fontId="12" fillId="2" borderId="1" xfId="0" applyNumberFormat="1" applyFont="1" applyFill="1" applyBorder="1"/>
    <xf numFmtId="0" fontId="13" fillId="4" borderId="3" xfId="0" applyFont="1" applyFill="1" applyBorder="1"/>
    <xf numFmtId="0" fontId="0" fillId="4" borderId="3" xfId="0" applyFont="1" applyFill="1" applyBorder="1"/>
    <xf numFmtId="0" fontId="0" fillId="4" borderId="4" xfId="0" applyFont="1" applyFill="1" applyBorder="1"/>
    <xf numFmtId="0" fontId="9" fillId="4" borderId="10" xfId="0" applyFont="1" applyFill="1" applyBorder="1"/>
    <xf numFmtId="0" fontId="9" fillId="4" borderId="10" xfId="0" applyFont="1" applyFill="1" applyBorder="1" applyAlignment="1"/>
    <xf numFmtId="0" fontId="9" fillId="4" borderId="10" xfId="0" applyFont="1" applyFill="1" applyBorder="1" applyAlignment="1">
      <alignment wrapText="1"/>
    </xf>
    <xf numFmtId="49" fontId="9" fillId="4" borderId="10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22" xfId="0" applyFont="1" applyBorder="1"/>
    <xf numFmtId="164" fontId="10" fillId="0" borderId="22" xfId="0" applyNumberFormat="1" applyFont="1" applyBorder="1"/>
    <xf numFmtId="164" fontId="10" fillId="0" borderId="22" xfId="0" applyNumberFormat="1" applyFont="1" applyBorder="1" applyAlignment="1"/>
    <xf numFmtId="164" fontId="12" fillId="0" borderId="10" xfId="0" applyNumberFormat="1" applyFont="1" applyBorder="1"/>
    <xf numFmtId="0" fontId="10" fillId="4" borderId="10" xfId="0" applyFont="1" applyFill="1" applyBorder="1"/>
    <xf numFmtId="0" fontId="9" fillId="4" borderId="2" xfId="0" applyFont="1" applyFill="1" applyBorder="1"/>
    <xf numFmtId="0" fontId="10" fillId="4" borderId="3" xfId="0" applyFont="1" applyFill="1" applyBorder="1"/>
    <xf numFmtId="0" fontId="10" fillId="4" borderId="4" xfId="0" applyFont="1" applyFill="1" applyBorder="1"/>
    <xf numFmtId="164" fontId="9" fillId="4" borderId="4" xfId="0" applyNumberFormat="1" applyFont="1" applyFill="1" applyBorder="1"/>
    <xf numFmtId="164" fontId="9" fillId="4" borderId="10" xfId="0" applyNumberFormat="1" applyFont="1" applyFill="1" applyBorder="1"/>
    <xf numFmtId="0" fontId="12" fillId="2" borderId="1" xfId="0" applyFont="1" applyFill="1" applyBorder="1"/>
    <xf numFmtId="0" fontId="13" fillId="5" borderId="18" xfId="0" applyFont="1" applyFill="1" applyBorder="1"/>
    <xf numFmtId="0" fontId="0" fillId="5" borderId="18" xfId="0" applyFont="1" applyFill="1" applyBorder="1"/>
    <xf numFmtId="0" fontId="9" fillId="5" borderId="10" xfId="0" applyFont="1" applyFill="1" applyBorder="1"/>
    <xf numFmtId="0" fontId="9" fillId="5" borderId="10" xfId="0" applyFont="1" applyFill="1" applyBorder="1" applyAlignment="1"/>
    <xf numFmtId="0" fontId="9" fillId="5" borderId="10" xfId="0" applyFont="1" applyFill="1" applyBorder="1" applyAlignment="1">
      <alignment wrapText="1"/>
    </xf>
    <xf numFmtId="49" fontId="9" fillId="5" borderId="10" xfId="0" applyNumberFormat="1" applyFont="1" applyFill="1" applyBorder="1" applyAlignment="1">
      <alignment horizontal="right"/>
    </xf>
    <xf numFmtId="0" fontId="10" fillId="5" borderId="10" xfId="0" applyFont="1" applyFill="1" applyBorder="1"/>
    <xf numFmtId="0" fontId="9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164" fontId="9" fillId="5" borderId="4" xfId="0" applyNumberFormat="1" applyFont="1" applyFill="1" applyBorder="1"/>
    <xf numFmtId="164" fontId="9" fillId="5" borderId="10" xfId="0" applyNumberFormat="1" applyFont="1" applyFill="1" applyBorder="1"/>
    <xf numFmtId="0" fontId="10" fillId="2" borderId="1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0" fontId="6" fillId="3" borderId="2" xfId="0" applyFont="1" applyFill="1" applyBorder="1"/>
    <xf numFmtId="0" fontId="9" fillId="3" borderId="2" xfId="0" applyFont="1" applyFill="1" applyBorder="1"/>
    <xf numFmtId="0" fontId="9" fillId="3" borderId="3" xfId="0" applyFont="1" applyFill="1" applyBorder="1"/>
    <xf numFmtId="0" fontId="10" fillId="3" borderId="3" xfId="0" applyFont="1" applyFill="1" applyBorder="1"/>
    <xf numFmtId="0" fontId="9" fillId="3" borderId="10" xfId="0" applyFont="1" applyFill="1" applyBorder="1"/>
    <xf numFmtId="0" fontId="9" fillId="3" borderId="10" xfId="0" applyFont="1" applyFill="1" applyBorder="1" applyAlignment="1"/>
    <xf numFmtId="0" fontId="9" fillId="3" borderId="10" xfId="0" applyFont="1" applyFill="1" applyBorder="1" applyAlignment="1">
      <alignment wrapText="1"/>
    </xf>
    <xf numFmtId="49" fontId="9" fillId="3" borderId="10" xfId="0" applyNumberFormat="1" applyFont="1" applyFill="1" applyBorder="1" applyAlignment="1">
      <alignment horizontal="right"/>
    </xf>
    <xf numFmtId="0" fontId="1" fillId="0" borderId="0" xfId="0" applyFont="1"/>
    <xf numFmtId="49" fontId="14" fillId="0" borderId="7" xfId="0" applyNumberFormat="1" applyFont="1" applyBorder="1" applyAlignment="1">
      <alignment horizontal="left"/>
    </xf>
    <xf numFmtId="0" fontId="14" fillId="0" borderId="7" xfId="0" applyFont="1" applyBorder="1"/>
    <xf numFmtId="0" fontId="7" fillId="0" borderId="8" xfId="0" applyFont="1" applyBorder="1"/>
    <xf numFmtId="0" fontId="10" fillId="0" borderId="10" xfId="0" applyFont="1" applyBorder="1" applyAlignment="1">
      <alignment wrapText="1"/>
    </xf>
    <xf numFmtId="0" fontId="9" fillId="0" borderId="10" xfId="0" applyFont="1" applyBorder="1"/>
    <xf numFmtId="49" fontId="9" fillId="0" borderId="10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2" fontId="10" fillId="0" borderId="10" xfId="0" applyNumberFormat="1" applyFont="1" applyBorder="1"/>
    <xf numFmtId="2" fontId="10" fillId="0" borderId="10" xfId="0" applyNumberFormat="1" applyFont="1" applyBorder="1" applyAlignment="1"/>
    <xf numFmtId="0" fontId="11" fillId="0" borderId="8" xfId="0" applyFont="1" applyBorder="1"/>
    <xf numFmtId="0" fontId="14" fillId="0" borderId="10" xfId="0" applyFont="1" applyBorder="1" applyAlignment="1">
      <alignment horizontal="left"/>
    </xf>
    <xf numFmtId="0" fontId="5" fillId="0" borderId="0" xfId="0" applyFont="1"/>
    <xf numFmtId="0" fontId="10" fillId="0" borderId="7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2" fontId="10" fillId="0" borderId="23" xfId="0" applyNumberFormat="1" applyFont="1" applyBorder="1"/>
    <xf numFmtId="0" fontId="10" fillId="0" borderId="24" xfId="0" applyFont="1" applyBorder="1" applyAlignment="1">
      <alignment horizontal="left"/>
    </xf>
    <xf numFmtId="2" fontId="9" fillId="0" borderId="25" xfId="0" applyNumberFormat="1" applyFont="1" applyBorder="1"/>
    <xf numFmtId="2" fontId="9" fillId="0" borderId="26" xfId="0" applyNumberFormat="1" applyFont="1" applyBorder="1"/>
    <xf numFmtId="2" fontId="10" fillId="0" borderId="0" xfId="0" applyNumberFormat="1" applyFont="1"/>
    <xf numFmtId="49" fontId="15" fillId="0" borderId="0" xfId="0" applyNumberFormat="1" applyFont="1"/>
    <xf numFmtId="0" fontId="15" fillId="0" borderId="0" xfId="0" applyFont="1"/>
    <xf numFmtId="0" fontId="11" fillId="0" borderId="0" xfId="0" applyFont="1" applyAlignment="1">
      <alignment horizontal="left"/>
    </xf>
    <xf numFmtId="16" fontId="11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2" fontId="9" fillId="0" borderId="0" xfId="0" applyNumberFormat="1" applyFont="1"/>
    <xf numFmtId="49" fontId="7" fillId="0" borderId="10" xfId="0" applyNumberFormat="1" applyFont="1" applyBorder="1" applyAlignment="1">
      <alignment horizontal="left"/>
    </xf>
    <xf numFmtId="0" fontId="7" fillId="0" borderId="7" xfId="0" applyFont="1" applyBorder="1"/>
    <xf numFmtId="2" fontId="10" fillId="0" borderId="9" xfId="0" applyNumberFormat="1" applyFont="1" applyBorder="1"/>
    <xf numFmtId="49" fontId="10" fillId="0" borderId="10" xfId="0" applyNumberFormat="1" applyFont="1" applyBorder="1" applyAlignment="1">
      <alignment horizontal="left"/>
    </xf>
    <xf numFmtId="0" fontId="10" fillId="0" borderId="27" xfId="0" applyFont="1" applyBorder="1"/>
    <xf numFmtId="0" fontId="10" fillId="0" borderId="28" xfId="0" applyFont="1" applyBorder="1"/>
    <xf numFmtId="0" fontId="1" fillId="0" borderId="28" xfId="0" applyFont="1" applyBorder="1"/>
    <xf numFmtId="2" fontId="10" fillId="0" borderId="14" xfId="0" applyNumberFormat="1" applyFont="1" applyBorder="1"/>
    <xf numFmtId="2" fontId="10" fillId="0" borderId="14" xfId="0" applyNumberFormat="1" applyFont="1" applyBorder="1" applyAlignment="1"/>
    <xf numFmtId="2" fontId="10" fillId="0" borderId="11" xfId="0" applyNumberFormat="1" applyFont="1" applyBorder="1"/>
    <xf numFmtId="0" fontId="1" fillId="0" borderId="8" xfId="0" applyFont="1" applyBorder="1"/>
    <xf numFmtId="2" fontId="10" fillId="0" borderId="9" xfId="0" applyNumberFormat="1" applyFont="1" applyBorder="1" applyAlignment="1"/>
    <xf numFmtId="0" fontId="10" fillId="0" borderId="29" xfId="0" applyFont="1" applyBorder="1"/>
    <xf numFmtId="0" fontId="10" fillId="0" borderId="30" xfId="0" applyFont="1" applyBorder="1"/>
    <xf numFmtId="2" fontId="9" fillId="0" borderId="31" xfId="0" applyNumberFormat="1" applyFont="1" applyBorder="1"/>
    <xf numFmtId="2" fontId="9" fillId="0" borderId="32" xfId="0" applyNumberFormat="1" applyFont="1" applyBorder="1"/>
    <xf numFmtId="0" fontId="10" fillId="0" borderId="11" xfId="0" applyFont="1" applyBorder="1" applyAlignment="1">
      <alignment horizontal="left"/>
    </xf>
    <xf numFmtId="0" fontId="10" fillId="0" borderId="14" xfId="0" applyFont="1" applyBorder="1"/>
    <xf numFmtId="2" fontId="10" fillId="0" borderId="22" xfId="0" applyNumberFormat="1" applyFont="1" applyBorder="1"/>
    <xf numFmtId="0" fontId="10" fillId="0" borderId="31" xfId="0" applyFont="1" applyBorder="1"/>
    <xf numFmtId="0" fontId="9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9" fontId="7" fillId="0" borderId="23" xfId="0" applyNumberFormat="1" applyFont="1" applyBorder="1" applyAlignment="1">
      <alignment horizontal="left"/>
    </xf>
    <xf numFmtId="0" fontId="7" fillId="0" borderId="15" xfId="0" applyFont="1" applyBorder="1"/>
    <xf numFmtId="0" fontId="9" fillId="0" borderId="16" xfId="0" applyFont="1" applyBorder="1"/>
    <xf numFmtId="49" fontId="10" fillId="0" borderId="23" xfId="0" applyNumberFormat="1" applyFont="1" applyBorder="1" applyAlignment="1">
      <alignment horizontal="left"/>
    </xf>
    <xf numFmtId="2" fontId="10" fillId="0" borderId="22" xfId="0" applyNumberFormat="1" applyFont="1" applyBorder="1" applyAlignment="1"/>
    <xf numFmtId="49" fontId="14" fillId="0" borderId="10" xfId="0" applyNumberFormat="1" applyFont="1" applyBorder="1" applyAlignment="1">
      <alignment horizontal="left"/>
    </xf>
    <xf numFmtId="0" fontId="9" fillId="0" borderId="7" xfId="0" applyFont="1" applyBorder="1"/>
    <xf numFmtId="0" fontId="10" fillId="0" borderId="33" xfId="0" applyFont="1" applyBorder="1" applyAlignment="1">
      <alignment horizontal="left"/>
    </xf>
    <xf numFmtId="0" fontId="10" fillId="0" borderId="34" xfId="0" applyFont="1" applyBorder="1"/>
    <xf numFmtId="0" fontId="10" fillId="0" borderId="35" xfId="0" applyFont="1" applyBorder="1"/>
    <xf numFmtId="0" fontId="10" fillId="0" borderId="36" xfId="0" applyFont="1" applyBorder="1"/>
    <xf numFmtId="2" fontId="9" fillId="0" borderId="36" xfId="0" applyNumberFormat="1" applyFont="1" applyBorder="1"/>
    <xf numFmtId="2" fontId="9" fillId="0" borderId="37" xfId="0" applyNumberFormat="1" applyFont="1" applyBorder="1"/>
    <xf numFmtId="2" fontId="9" fillId="0" borderId="38" xfId="0" applyNumberFormat="1" applyFont="1" applyBorder="1"/>
    <xf numFmtId="2" fontId="10" fillId="0" borderId="8" xfId="0" applyNumberFormat="1" applyFont="1" applyBorder="1"/>
    <xf numFmtId="49" fontId="9" fillId="0" borderId="10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2" fontId="8" fillId="0" borderId="0" xfId="0" applyNumberFormat="1" applyFont="1"/>
    <xf numFmtId="0" fontId="10" fillId="0" borderId="39" xfId="0" applyFont="1" applyBorder="1" applyAlignment="1">
      <alignment horizontal="left"/>
    </xf>
    <xf numFmtId="0" fontId="10" fillId="0" borderId="39" xfId="0" applyFont="1" applyBorder="1"/>
    <xf numFmtId="2" fontId="9" fillId="0" borderId="39" xfId="0" applyNumberFormat="1" applyFont="1" applyBorder="1"/>
    <xf numFmtId="2" fontId="9" fillId="0" borderId="12" xfId="0" applyNumberFormat="1" applyFont="1" applyBorder="1"/>
    <xf numFmtId="2" fontId="9" fillId="0" borderId="13" xfId="0" applyNumberFormat="1" applyFon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0" fontId="6" fillId="0" borderId="0" xfId="0" applyFont="1"/>
    <xf numFmtId="2" fontId="7" fillId="0" borderId="0" xfId="0" applyNumberFormat="1" applyFont="1"/>
    <xf numFmtId="2" fontId="6" fillId="0" borderId="0" xfId="0" applyNumberFormat="1" applyFont="1"/>
    <xf numFmtId="0" fontId="16" fillId="2" borderId="3" xfId="0" applyFont="1" applyFill="1" applyBorder="1"/>
    <xf numFmtId="0" fontId="16" fillId="2" borderId="18" xfId="0" applyFont="1" applyFill="1" applyBorder="1"/>
    <xf numFmtId="0" fontId="16" fillId="2" borderId="6" xfId="0" applyFont="1" applyFill="1" applyBorder="1"/>
    <xf numFmtId="0" fontId="9" fillId="2" borderId="6" xfId="0" applyFont="1" applyFill="1" applyBorder="1"/>
    <xf numFmtId="0" fontId="9" fillId="2" borderId="6" xfId="0" applyFont="1" applyFill="1" applyBorder="1" applyAlignment="1">
      <alignment wrapText="1"/>
    </xf>
    <xf numFmtId="0" fontId="9" fillId="2" borderId="10" xfId="0" applyFont="1" applyFill="1" applyBorder="1"/>
    <xf numFmtId="49" fontId="9" fillId="2" borderId="10" xfId="0" applyNumberFormat="1" applyFont="1" applyFill="1" applyBorder="1" applyAlignment="1">
      <alignment horizontal="right"/>
    </xf>
    <xf numFmtId="0" fontId="10" fillId="0" borderId="23" xfId="0" applyFont="1" applyBorder="1"/>
    <xf numFmtId="0" fontId="10" fillId="0" borderId="7" xfId="0" applyFont="1" applyBorder="1" applyAlignment="1"/>
    <xf numFmtId="164" fontId="10" fillId="0" borderId="23" xfId="0" applyNumberFormat="1" applyFont="1" applyBorder="1"/>
    <xf numFmtId="164" fontId="10" fillId="0" borderId="9" xfId="0" applyNumberFormat="1" applyFont="1" applyBorder="1" applyAlignment="1"/>
    <xf numFmtId="0" fontId="10" fillId="0" borderId="11" xfId="0" applyFont="1" applyBorder="1"/>
    <xf numFmtId="164" fontId="10" fillId="0" borderId="39" xfId="0" applyNumberFormat="1" applyFont="1" applyBorder="1"/>
    <xf numFmtId="0" fontId="6" fillId="0" borderId="28" xfId="0" applyFont="1" applyBorder="1"/>
    <xf numFmtId="0" fontId="8" fillId="0" borderId="28" xfId="0" applyFont="1" applyBorder="1"/>
    <xf numFmtId="0" fontId="8" fillId="0" borderId="14" xfId="0" applyFont="1" applyBorder="1"/>
    <xf numFmtId="0" fontId="6" fillId="0" borderId="9" xfId="0" applyFont="1" applyBorder="1"/>
    <xf numFmtId="164" fontId="6" fillId="0" borderId="10" xfId="0" applyNumberFormat="1" applyFont="1" applyBorder="1"/>
    <xf numFmtId="2" fontId="7" fillId="0" borderId="10" xfId="0" applyNumberFormat="1" applyFont="1" applyBorder="1"/>
    <xf numFmtId="2" fontId="1" fillId="0" borderId="0" xfId="0" applyNumberFormat="1" applyFont="1"/>
    <xf numFmtId="0" fontId="0" fillId="0" borderId="0" xfId="0" applyFont="1" applyAlignment="1">
      <alignment horizontal="center"/>
    </xf>
    <xf numFmtId="166" fontId="7" fillId="0" borderId="0" xfId="0" applyNumberFormat="1" applyFont="1"/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0" fontId="10" fillId="0" borderId="1" xfId="0" applyFont="1" applyBorder="1"/>
    <xf numFmtId="2" fontId="17" fillId="0" borderId="9" xfId="0" applyNumberFormat="1" applyFont="1" applyBorder="1"/>
    <xf numFmtId="0" fontId="17" fillId="0" borderId="7" xfId="0" applyFont="1" applyBorder="1"/>
    <xf numFmtId="0" fontId="10" fillId="0" borderId="1" xfId="0" applyFont="1" applyBorder="1" applyAlignment="1">
      <alignment horizontal="left"/>
    </xf>
    <xf numFmtId="0" fontId="10" fillId="0" borderId="41" xfId="0" applyFont="1" applyBorder="1"/>
    <xf numFmtId="0" fontId="10" fillId="0" borderId="42" xfId="0" applyFont="1" applyBorder="1"/>
    <xf numFmtId="0" fontId="10" fillId="0" borderId="40" xfId="0" applyFont="1" applyBorder="1" applyAlignment="1">
      <alignment horizontal="left"/>
    </xf>
    <xf numFmtId="0" fontId="6" fillId="3" borderId="44" xfId="0" applyFont="1" applyFill="1" applyBorder="1"/>
    <xf numFmtId="0" fontId="6" fillId="3" borderId="43" xfId="0" applyFont="1" applyFill="1" applyBorder="1"/>
    <xf numFmtId="2" fontId="9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/>
    <xf numFmtId="2" fontId="6" fillId="0" borderId="1" xfId="0" applyNumberFormat="1" applyFont="1" applyBorder="1"/>
    <xf numFmtId="0" fontId="9" fillId="0" borderId="46" xfId="0" applyFont="1" applyBorder="1" applyAlignment="1">
      <alignment horizontal="left"/>
    </xf>
    <xf numFmtId="0" fontId="12" fillId="0" borderId="47" xfId="0" applyFont="1" applyBorder="1"/>
    <xf numFmtId="0" fontId="12" fillId="0" borderId="18" xfId="0" applyFont="1" applyBorder="1"/>
    <xf numFmtId="0" fontId="12" fillId="0" borderId="22" xfId="0" applyFont="1" applyBorder="1"/>
    <xf numFmtId="165" fontId="10" fillId="0" borderId="23" xfId="0" applyNumberFormat="1" applyFont="1" applyBorder="1" applyAlignment="1">
      <alignment horizontal="right"/>
    </xf>
    <xf numFmtId="0" fontId="10" fillId="0" borderId="40" xfId="0" applyFont="1" applyBorder="1"/>
    <xf numFmtId="165" fontId="10" fillId="0" borderId="40" xfId="0" applyNumberFormat="1" applyFont="1" applyBorder="1" applyAlignment="1">
      <alignment horizontal="right"/>
    </xf>
    <xf numFmtId="2" fontId="10" fillId="0" borderId="40" xfId="0" applyNumberFormat="1" applyFont="1" applyBorder="1"/>
    <xf numFmtId="0" fontId="12" fillId="0" borderId="48" xfId="0" applyFont="1" applyBorder="1"/>
    <xf numFmtId="0" fontId="12" fillId="0" borderId="41" xfId="0" applyFont="1" applyBorder="1"/>
    <xf numFmtId="0" fontId="12" fillId="0" borderId="42" xfId="0" applyFont="1" applyBorder="1"/>
    <xf numFmtId="0" fontId="13" fillId="2" borderId="45" xfId="0" applyFont="1" applyFill="1" applyBorder="1"/>
    <xf numFmtId="0" fontId="17" fillId="0" borderId="27" xfId="0" applyFont="1" applyBorder="1"/>
    <xf numFmtId="164" fontId="10" fillId="0" borderId="39" xfId="0" applyNumberFormat="1" applyFont="1" applyBorder="1" applyAlignment="1"/>
    <xf numFmtId="164" fontId="10" fillId="0" borderId="21" xfId="0" applyNumberFormat="1" applyFont="1" applyBorder="1"/>
    <xf numFmtId="0" fontId="10" fillId="0" borderId="50" xfId="0" applyFont="1" applyBorder="1"/>
    <xf numFmtId="0" fontId="10" fillId="0" borderId="51" xfId="0" applyFont="1" applyBorder="1"/>
    <xf numFmtId="0" fontId="10" fillId="0" borderId="52" xfId="0" applyFont="1" applyBorder="1"/>
    <xf numFmtId="164" fontId="10" fillId="0" borderId="52" xfId="0" applyNumberFormat="1" applyFont="1" applyBorder="1"/>
    <xf numFmtId="164" fontId="10" fillId="0" borderId="49" xfId="0" applyNumberFormat="1" applyFont="1" applyBorder="1"/>
    <xf numFmtId="0" fontId="10" fillId="0" borderId="53" xfId="0" applyFont="1" applyBorder="1"/>
    <xf numFmtId="0" fontId="10" fillId="0" borderId="54" xfId="0" applyFont="1" applyBorder="1"/>
    <xf numFmtId="0" fontId="10" fillId="0" borderId="55" xfId="0" applyFont="1" applyBorder="1"/>
    <xf numFmtId="0" fontId="10" fillId="0" borderId="8" xfId="0" applyFont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abSelected="1" workbookViewId="0">
      <selection activeCell="F14" sqref="F14"/>
    </sheetView>
  </sheetViews>
  <sheetFormatPr defaultColWidth="14.42578125" defaultRowHeight="15" customHeight="1" x14ac:dyDescent="0.25"/>
  <cols>
    <col min="1" max="1" width="6.85546875" customWidth="1"/>
    <col min="2" max="4" width="8.7109375" customWidth="1"/>
    <col min="5" max="5" width="7.5703125" customWidth="1"/>
    <col min="6" max="6" width="12.28515625" customWidth="1"/>
    <col min="7" max="7" width="13.28515625" customWidth="1"/>
    <col min="8" max="8" width="13" customWidth="1"/>
    <col min="9" max="9" width="12.42578125" customWidth="1"/>
    <col min="10" max="10" width="12.5703125" customWidth="1"/>
    <col min="11" max="11" width="12.42578125" customWidth="1"/>
    <col min="12" max="12" width="13" customWidth="1"/>
    <col min="13" max="13" width="15.140625" customWidth="1"/>
    <col min="14" max="26" width="8.7109375" customWidth="1"/>
  </cols>
  <sheetData>
    <row r="1" spans="1:12" ht="18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5"/>
      <c r="L1" s="6"/>
    </row>
    <row r="2" spans="1:12" ht="18" x14ac:dyDescent="0.25">
      <c r="A2" s="1" t="s">
        <v>1</v>
      </c>
      <c r="B2" s="2"/>
      <c r="C2" s="7"/>
      <c r="D2" s="2"/>
      <c r="E2" s="8"/>
      <c r="F2" s="8"/>
      <c r="G2" s="8"/>
      <c r="H2" s="8"/>
      <c r="I2" s="8"/>
      <c r="J2" s="4"/>
      <c r="K2" s="5"/>
      <c r="L2" s="6"/>
    </row>
    <row r="3" spans="1:12" ht="18" x14ac:dyDescent="0.25">
      <c r="A3" s="1" t="s">
        <v>2</v>
      </c>
      <c r="B3" s="2"/>
      <c r="C3" s="2"/>
      <c r="D3" s="2"/>
      <c r="E3" s="3"/>
      <c r="F3" s="3"/>
      <c r="G3" s="3"/>
      <c r="H3" s="3"/>
      <c r="I3" s="3"/>
      <c r="J3" s="4"/>
      <c r="K3" s="5"/>
      <c r="L3" s="6"/>
    </row>
    <row r="4" spans="1:12" ht="18" x14ac:dyDescent="0.25">
      <c r="A4" s="1"/>
      <c r="B4" s="2"/>
      <c r="C4" s="2"/>
      <c r="D4" s="2"/>
      <c r="E4" s="8"/>
      <c r="F4" s="8"/>
      <c r="G4" s="8"/>
      <c r="H4" s="8"/>
      <c r="I4" s="8"/>
      <c r="J4" s="4"/>
      <c r="K4" s="5"/>
      <c r="L4" s="6"/>
    </row>
    <row r="5" spans="1:12" ht="18" x14ac:dyDescent="0.25">
      <c r="A5" s="1"/>
      <c r="B5" s="3"/>
      <c r="C5" s="2" t="s">
        <v>123</v>
      </c>
      <c r="D5" s="3"/>
      <c r="E5" s="3"/>
      <c r="F5" s="3"/>
      <c r="G5" s="3"/>
      <c r="H5" s="3"/>
      <c r="I5" s="3"/>
      <c r="J5" s="6"/>
      <c r="K5" s="9"/>
      <c r="L5" s="6"/>
    </row>
    <row r="6" spans="1:12" x14ac:dyDescent="0.25">
      <c r="A6" s="1"/>
      <c r="B6" s="3"/>
      <c r="C6" s="3"/>
      <c r="D6" s="3"/>
      <c r="E6" s="3"/>
      <c r="F6" s="3"/>
      <c r="G6" s="3"/>
      <c r="H6" s="3"/>
      <c r="I6" s="3"/>
      <c r="J6" s="6"/>
      <c r="K6" s="10"/>
      <c r="L6" s="6"/>
    </row>
    <row r="7" spans="1:12" ht="45" customHeight="1" x14ac:dyDescent="0.25">
      <c r="A7" s="1"/>
      <c r="B7" s="7"/>
      <c r="C7" s="7"/>
      <c r="D7" s="7"/>
      <c r="E7" s="3"/>
      <c r="F7" s="3"/>
      <c r="G7" s="3"/>
      <c r="H7" s="3"/>
      <c r="I7" s="3"/>
      <c r="J7" s="6"/>
      <c r="K7" s="9"/>
      <c r="L7" s="6"/>
    </row>
    <row r="8" spans="1:12" hidden="1" x14ac:dyDescent="0.25">
      <c r="A8" s="1"/>
      <c r="B8" s="3"/>
      <c r="C8" s="3"/>
      <c r="D8" s="3"/>
      <c r="E8" s="3"/>
      <c r="F8" s="3"/>
      <c r="G8" s="3"/>
      <c r="H8" s="3"/>
      <c r="I8" s="3"/>
      <c r="J8" s="11"/>
      <c r="K8" s="12"/>
      <c r="L8" s="6"/>
    </row>
    <row r="9" spans="1:12" ht="23.25" x14ac:dyDescent="0.25">
      <c r="A9" s="13"/>
      <c r="B9" s="14" t="s">
        <v>3</v>
      </c>
      <c r="C9" s="15"/>
      <c r="D9" s="15"/>
      <c r="E9" s="16"/>
      <c r="F9" s="17">
        <v>2015</v>
      </c>
      <c r="G9" s="17">
        <v>2016</v>
      </c>
      <c r="H9" s="18">
        <v>2017</v>
      </c>
      <c r="I9" s="19" t="s">
        <v>4</v>
      </c>
      <c r="J9" s="20" t="s">
        <v>5</v>
      </c>
      <c r="K9" s="20" t="s">
        <v>6</v>
      </c>
      <c r="L9" s="21" t="s">
        <v>7</v>
      </c>
    </row>
    <row r="10" spans="1:12" x14ac:dyDescent="0.25">
      <c r="A10" s="22">
        <v>100</v>
      </c>
      <c r="B10" s="23" t="s">
        <v>8</v>
      </c>
      <c r="C10" s="23"/>
      <c r="D10" s="24"/>
      <c r="E10" s="25"/>
      <c r="F10" s="26"/>
      <c r="G10" s="26"/>
      <c r="H10" s="26"/>
      <c r="I10" s="27"/>
      <c r="J10" s="28"/>
      <c r="K10" s="28"/>
      <c r="L10" s="28"/>
    </row>
    <row r="11" spans="1:12" x14ac:dyDescent="0.25">
      <c r="A11" s="29">
        <v>110</v>
      </c>
      <c r="B11" s="30" t="s">
        <v>9</v>
      </c>
      <c r="C11" s="30"/>
      <c r="D11" s="30"/>
      <c r="E11" s="31"/>
      <c r="F11" s="32">
        <v>422727.1</v>
      </c>
      <c r="G11" s="33">
        <v>472421.14</v>
      </c>
      <c r="H11" s="32">
        <v>500000</v>
      </c>
      <c r="I11" s="32">
        <v>500000</v>
      </c>
      <c r="J11" s="32">
        <v>480000</v>
      </c>
      <c r="K11" s="34">
        <v>480500</v>
      </c>
      <c r="L11" s="34">
        <v>490000</v>
      </c>
    </row>
    <row r="12" spans="1:12" x14ac:dyDescent="0.25">
      <c r="A12" s="35">
        <v>120</v>
      </c>
      <c r="B12" s="36" t="s">
        <v>10</v>
      </c>
      <c r="C12" s="37"/>
      <c r="D12" s="37"/>
      <c r="E12" s="37"/>
      <c r="F12" s="38">
        <v>93528.87</v>
      </c>
      <c r="G12" s="39">
        <v>103477.31</v>
      </c>
      <c r="H12" s="38">
        <v>99700</v>
      </c>
      <c r="I12" s="38">
        <v>99700</v>
      </c>
      <c r="J12" s="38">
        <v>99700</v>
      </c>
      <c r="K12" s="40">
        <v>99700</v>
      </c>
      <c r="L12" s="40">
        <v>99700</v>
      </c>
    </row>
    <row r="13" spans="1:12" x14ac:dyDescent="0.25">
      <c r="A13" s="41">
        <v>130</v>
      </c>
      <c r="B13" s="42" t="s">
        <v>11</v>
      </c>
      <c r="C13" s="43"/>
      <c r="D13" s="43"/>
      <c r="E13" s="44"/>
      <c r="F13" s="38">
        <v>43989.8</v>
      </c>
      <c r="G13" s="39">
        <v>45312.68</v>
      </c>
      <c r="H13" s="38">
        <v>44709</v>
      </c>
      <c r="I13" s="38">
        <v>44709</v>
      </c>
      <c r="J13" s="38">
        <v>44809</v>
      </c>
      <c r="K13" s="40">
        <v>44914</v>
      </c>
      <c r="L13" s="40">
        <v>44919</v>
      </c>
    </row>
    <row r="14" spans="1:12" x14ac:dyDescent="0.25">
      <c r="A14" s="45"/>
      <c r="B14" s="46"/>
      <c r="C14" s="46"/>
      <c r="D14" s="46"/>
      <c r="E14" s="46"/>
      <c r="F14" s="47"/>
      <c r="G14" s="47"/>
      <c r="H14" s="47"/>
      <c r="I14" s="47"/>
      <c r="J14" s="47"/>
      <c r="K14" s="47"/>
      <c r="L14" s="47"/>
    </row>
    <row r="15" spans="1:12" x14ac:dyDescent="0.25">
      <c r="A15" s="45"/>
      <c r="B15" s="46"/>
      <c r="C15" s="46"/>
      <c r="D15" s="46"/>
      <c r="E15" s="46"/>
      <c r="F15" s="47"/>
      <c r="G15" s="47"/>
      <c r="H15" s="47"/>
      <c r="I15" s="47"/>
      <c r="J15" s="47"/>
      <c r="K15" s="47"/>
      <c r="L15" s="47"/>
    </row>
    <row r="16" spans="1:12" x14ac:dyDescent="0.25">
      <c r="A16" s="22">
        <v>200</v>
      </c>
      <c r="B16" s="48" t="s">
        <v>12</v>
      </c>
      <c r="C16" s="23"/>
      <c r="D16" s="43"/>
      <c r="E16" s="43"/>
      <c r="F16" s="38"/>
      <c r="G16" s="38"/>
      <c r="H16" s="38"/>
      <c r="I16" s="38"/>
      <c r="J16" s="38"/>
      <c r="K16" s="38"/>
      <c r="L16" s="40"/>
    </row>
    <row r="17" spans="1:13" x14ac:dyDescent="0.25">
      <c r="A17" s="35">
        <v>210</v>
      </c>
      <c r="B17" s="42" t="s">
        <v>13</v>
      </c>
      <c r="C17" s="43"/>
      <c r="D17" s="43"/>
      <c r="E17" s="43"/>
      <c r="F17" s="38">
        <v>15340.53</v>
      </c>
      <c r="G17" s="39">
        <v>24323.49</v>
      </c>
      <c r="H17" s="38">
        <v>13435</v>
      </c>
      <c r="I17" s="38">
        <v>14635</v>
      </c>
      <c r="J17" s="38">
        <v>16341</v>
      </c>
      <c r="K17" s="38">
        <v>16391</v>
      </c>
      <c r="L17" s="40">
        <v>16441</v>
      </c>
    </row>
    <row r="18" spans="1:13" x14ac:dyDescent="0.25">
      <c r="A18" s="49">
        <v>220</v>
      </c>
      <c r="B18" s="36" t="s">
        <v>14</v>
      </c>
      <c r="C18" s="37"/>
      <c r="D18" s="37"/>
      <c r="E18" s="37"/>
      <c r="F18" s="38">
        <v>36376.629999999997</v>
      </c>
      <c r="G18" s="39">
        <v>46222.75</v>
      </c>
      <c r="H18" s="38">
        <v>42038</v>
      </c>
      <c r="I18" s="38">
        <v>42038</v>
      </c>
      <c r="J18" s="38">
        <v>54449</v>
      </c>
      <c r="K18" s="38">
        <v>55600</v>
      </c>
      <c r="L18" s="40">
        <v>56735</v>
      </c>
    </row>
    <row r="19" spans="1:13" x14ac:dyDescent="0.25">
      <c r="A19" s="41">
        <v>240</v>
      </c>
      <c r="B19" s="37" t="s">
        <v>15</v>
      </c>
      <c r="C19" s="37"/>
      <c r="D19" s="37"/>
      <c r="E19" s="37"/>
      <c r="F19" s="38">
        <v>1366.43</v>
      </c>
      <c r="G19" s="39">
        <v>1508.75</v>
      </c>
      <c r="H19" s="38">
        <v>1400</v>
      </c>
      <c r="I19" s="38">
        <v>1400</v>
      </c>
      <c r="J19" s="38">
        <v>1400</v>
      </c>
      <c r="K19" s="38">
        <v>1400</v>
      </c>
      <c r="L19" s="40">
        <v>1400</v>
      </c>
    </row>
    <row r="20" spans="1:13" x14ac:dyDescent="0.25">
      <c r="A20" s="41">
        <v>290</v>
      </c>
      <c r="B20" s="43" t="s">
        <v>16</v>
      </c>
      <c r="C20" s="43"/>
      <c r="D20" s="43"/>
      <c r="E20" s="43"/>
      <c r="F20" s="38">
        <v>1644.59</v>
      </c>
      <c r="G20" s="39">
        <v>5181.0600000000004</v>
      </c>
      <c r="H20" s="38">
        <v>200</v>
      </c>
      <c r="I20" s="38">
        <v>1902.66</v>
      </c>
      <c r="J20" s="38">
        <v>220</v>
      </c>
      <c r="K20" s="38">
        <v>230</v>
      </c>
      <c r="L20" s="40">
        <v>240</v>
      </c>
    </row>
    <row r="21" spans="1:13" x14ac:dyDescent="0.25">
      <c r="A21" s="45"/>
      <c r="B21" s="46"/>
      <c r="C21" s="46"/>
      <c r="D21" s="46"/>
      <c r="E21" s="46"/>
      <c r="F21" s="47"/>
      <c r="G21" s="47"/>
      <c r="H21" s="47"/>
      <c r="I21" s="47"/>
      <c r="J21" s="47"/>
      <c r="K21" s="47"/>
      <c r="L21" s="47"/>
    </row>
    <row r="22" spans="1:13" x14ac:dyDescent="0.25">
      <c r="A22" s="45"/>
      <c r="B22" s="50"/>
      <c r="C22" s="46"/>
      <c r="D22" s="46"/>
      <c r="E22" s="46"/>
      <c r="F22" s="47"/>
      <c r="G22" s="47"/>
      <c r="H22" s="47"/>
      <c r="I22" s="47"/>
      <c r="J22" s="47"/>
      <c r="K22" s="47"/>
      <c r="L22" s="47"/>
      <c r="M22" s="51"/>
    </row>
    <row r="23" spans="1:13" x14ac:dyDescent="0.25">
      <c r="A23" s="52">
        <v>300</v>
      </c>
      <c r="B23" s="53" t="s">
        <v>17</v>
      </c>
      <c r="C23" s="53"/>
      <c r="D23" s="43"/>
      <c r="E23" s="43"/>
      <c r="F23" s="38"/>
      <c r="G23" s="38"/>
      <c r="H23" s="38"/>
      <c r="I23" s="38"/>
      <c r="J23" s="38"/>
      <c r="K23" s="38"/>
      <c r="L23" s="40"/>
    </row>
    <row r="24" spans="1:13" x14ac:dyDescent="0.25">
      <c r="A24" s="41">
        <v>310</v>
      </c>
      <c r="B24" s="42" t="s">
        <v>18</v>
      </c>
      <c r="C24" s="53"/>
      <c r="D24" s="43"/>
      <c r="E24" s="43"/>
      <c r="F24" s="38">
        <v>416767.35</v>
      </c>
      <c r="G24" s="39">
        <v>437936.04</v>
      </c>
      <c r="H24" s="38">
        <v>414175</v>
      </c>
      <c r="I24" s="38">
        <v>418061</v>
      </c>
      <c r="J24" s="38">
        <v>487495</v>
      </c>
      <c r="K24" s="38">
        <v>485598</v>
      </c>
      <c r="L24" s="40">
        <v>486603</v>
      </c>
    </row>
    <row r="25" spans="1:13" x14ac:dyDescent="0.25">
      <c r="A25" s="41"/>
      <c r="B25" s="36" t="s">
        <v>19</v>
      </c>
      <c r="C25" s="37"/>
      <c r="D25" s="37"/>
      <c r="E25" s="37"/>
      <c r="F25" s="38">
        <v>2605</v>
      </c>
      <c r="G25" s="39">
        <v>7350</v>
      </c>
      <c r="H25" s="38"/>
      <c r="I25" s="38">
        <v>3500</v>
      </c>
      <c r="J25" s="38"/>
      <c r="K25" s="38"/>
      <c r="L25" s="40"/>
    </row>
    <row r="26" spans="1:13" x14ac:dyDescent="0.25">
      <c r="A26" s="41"/>
      <c r="B26" s="37" t="s">
        <v>20</v>
      </c>
      <c r="C26" s="37"/>
      <c r="D26" s="37"/>
      <c r="E26" s="37"/>
      <c r="F26" s="38">
        <v>20000</v>
      </c>
      <c r="G26" s="39">
        <v>27370</v>
      </c>
      <c r="H26" s="38"/>
      <c r="I26" s="38">
        <v>25850</v>
      </c>
      <c r="J26" s="38"/>
      <c r="K26" s="38"/>
      <c r="L26" s="40"/>
    </row>
    <row r="27" spans="1:13" x14ac:dyDescent="0.25">
      <c r="A27" s="41"/>
      <c r="B27" s="54"/>
      <c r="C27" s="37"/>
      <c r="D27" s="37"/>
      <c r="E27" s="37"/>
      <c r="F27" s="38"/>
      <c r="G27" s="38"/>
      <c r="H27" s="38"/>
      <c r="I27" s="38"/>
      <c r="J27" s="38"/>
      <c r="K27" s="38"/>
      <c r="L27" s="40"/>
    </row>
    <row r="28" spans="1:13" hidden="1" x14ac:dyDescent="0.25">
      <c r="A28" s="41"/>
      <c r="B28" s="24"/>
      <c r="C28" s="23"/>
      <c r="D28" s="24"/>
      <c r="E28" s="24"/>
      <c r="F28" s="38"/>
      <c r="G28" s="38"/>
      <c r="H28" s="38"/>
      <c r="I28" s="38"/>
      <c r="J28" s="38"/>
      <c r="K28" s="38"/>
      <c r="L28" s="40"/>
    </row>
    <row r="29" spans="1:13" hidden="1" x14ac:dyDescent="0.25">
      <c r="A29" s="55"/>
      <c r="B29" s="56"/>
      <c r="C29" s="56"/>
      <c r="D29" s="56"/>
      <c r="E29" s="56"/>
      <c r="F29" s="57"/>
      <c r="G29" s="58"/>
      <c r="H29" s="58"/>
      <c r="I29" s="57"/>
      <c r="J29" s="58"/>
      <c r="K29" s="57"/>
      <c r="L29" s="58"/>
    </row>
    <row r="30" spans="1:13" x14ac:dyDescent="0.25">
      <c r="A30" s="59"/>
      <c r="B30" s="214" t="s">
        <v>21</v>
      </c>
      <c r="C30" s="214"/>
      <c r="D30" s="214"/>
      <c r="E30" s="215"/>
      <c r="F30" s="60">
        <f t="shared" ref="F30:L30" si="0">SUM(F11:F29)</f>
        <v>1054346.3</v>
      </c>
      <c r="G30" s="61">
        <f t="shared" si="0"/>
        <v>1171103.22</v>
      </c>
      <c r="H30" s="61">
        <f t="shared" si="0"/>
        <v>1115657</v>
      </c>
      <c r="I30" s="60">
        <f t="shared" si="0"/>
        <v>1151795.6600000001</v>
      </c>
      <c r="J30" s="61">
        <f t="shared" si="0"/>
        <v>1184414</v>
      </c>
      <c r="K30" s="60">
        <f t="shared" si="0"/>
        <v>1184333</v>
      </c>
      <c r="L30" s="61">
        <f t="shared" si="0"/>
        <v>1196038</v>
      </c>
    </row>
    <row r="31" spans="1:13" ht="32.25" customHeight="1" x14ac:dyDescent="0.25">
      <c r="A31" s="7"/>
      <c r="B31" s="7"/>
      <c r="C31" s="7"/>
      <c r="D31" s="7"/>
      <c r="E31" s="7"/>
      <c r="F31" s="62"/>
      <c r="G31" s="62"/>
      <c r="H31" s="62"/>
      <c r="I31" s="62"/>
      <c r="J31" s="62"/>
      <c r="K31" s="62"/>
      <c r="L31" s="62"/>
    </row>
    <row r="32" spans="1:13" ht="15.75" x14ac:dyDescent="0.25">
      <c r="A32" s="63" t="s">
        <v>22</v>
      </c>
      <c r="B32" s="64"/>
      <c r="C32" s="64"/>
      <c r="D32" s="64"/>
      <c r="E32" s="65"/>
      <c r="F32" s="66">
        <v>2015</v>
      </c>
      <c r="G32" s="66">
        <v>2016</v>
      </c>
      <c r="H32" s="67">
        <v>2017</v>
      </c>
      <c r="I32" s="68" t="s">
        <v>23</v>
      </c>
      <c r="J32" s="67">
        <v>2018</v>
      </c>
      <c r="K32" s="69" t="s">
        <v>6</v>
      </c>
      <c r="L32" s="67">
        <v>2020</v>
      </c>
    </row>
    <row r="33" spans="1:12" x14ac:dyDescent="0.25">
      <c r="A33" s="70">
        <v>230</v>
      </c>
      <c r="B33" s="42" t="s">
        <v>24</v>
      </c>
      <c r="C33" s="43"/>
      <c r="D33" s="37"/>
      <c r="E33" s="71"/>
      <c r="F33" s="72"/>
      <c r="G33" s="73">
        <v>2550</v>
      </c>
      <c r="H33" s="73">
        <v>61100</v>
      </c>
      <c r="I33" s="72">
        <v>79600</v>
      </c>
      <c r="J33" s="38">
        <v>0</v>
      </c>
      <c r="K33" s="38">
        <v>0</v>
      </c>
      <c r="L33" s="74">
        <v>0</v>
      </c>
    </row>
    <row r="34" spans="1:12" x14ac:dyDescent="0.25">
      <c r="A34" s="70">
        <v>320</v>
      </c>
      <c r="B34" s="42" t="s">
        <v>25</v>
      </c>
      <c r="C34" s="43"/>
      <c r="D34" s="37"/>
      <c r="E34" s="71" t="s">
        <v>26</v>
      </c>
      <c r="F34" s="72">
        <v>7000</v>
      </c>
      <c r="G34" s="72"/>
      <c r="H34" s="72"/>
      <c r="I34" s="72">
        <v>5000</v>
      </c>
      <c r="J34" s="38">
        <v>0</v>
      </c>
      <c r="K34" s="38">
        <v>0</v>
      </c>
      <c r="L34" s="38">
        <v>0</v>
      </c>
    </row>
    <row r="35" spans="1:12" x14ac:dyDescent="0.25">
      <c r="A35" s="70"/>
      <c r="B35" s="42" t="s">
        <v>25</v>
      </c>
      <c r="C35" s="43"/>
      <c r="D35" s="37"/>
      <c r="E35" s="71" t="s">
        <v>27</v>
      </c>
      <c r="F35" s="72">
        <v>5000</v>
      </c>
      <c r="G35" s="72"/>
      <c r="H35" s="72"/>
      <c r="I35" s="72"/>
      <c r="J35" s="38">
        <v>0</v>
      </c>
      <c r="K35" s="38">
        <v>0</v>
      </c>
      <c r="L35" s="38">
        <v>0</v>
      </c>
    </row>
    <row r="36" spans="1:12" x14ac:dyDescent="0.25">
      <c r="A36" s="70"/>
      <c r="B36" s="42"/>
      <c r="C36" s="43"/>
      <c r="D36" s="37"/>
      <c r="E36" s="71"/>
      <c r="F36" s="72"/>
      <c r="G36" s="72"/>
      <c r="H36" s="72"/>
      <c r="I36" s="72"/>
      <c r="J36" s="38"/>
      <c r="K36" s="38"/>
      <c r="L36" s="38"/>
    </row>
    <row r="37" spans="1:12" x14ac:dyDescent="0.25">
      <c r="A37" s="70"/>
      <c r="B37" s="42"/>
      <c r="C37" s="43"/>
      <c r="D37" s="37"/>
      <c r="E37" s="71"/>
      <c r="F37" s="72"/>
      <c r="G37" s="72"/>
      <c r="H37" s="72"/>
      <c r="I37" s="72"/>
      <c r="J37" s="38"/>
      <c r="K37" s="38"/>
      <c r="L37" s="38"/>
    </row>
    <row r="38" spans="1:12" x14ac:dyDescent="0.25">
      <c r="A38" s="75"/>
      <c r="B38" s="76" t="s">
        <v>28</v>
      </c>
      <c r="C38" s="77"/>
      <c r="D38" s="77"/>
      <c r="E38" s="78"/>
      <c r="F38" s="79">
        <f t="shared" ref="F38:H38" si="1">SUM(F33:F37)</f>
        <v>12000</v>
      </c>
      <c r="G38" s="79">
        <f t="shared" si="1"/>
        <v>2550</v>
      </c>
      <c r="H38" s="79">
        <f t="shared" si="1"/>
        <v>61100</v>
      </c>
      <c r="I38" s="79">
        <f>SUM(I33:I37)</f>
        <v>84600</v>
      </c>
      <c r="J38" s="80">
        <f>SUM(J33)</f>
        <v>0</v>
      </c>
      <c r="K38" s="80">
        <v>0</v>
      </c>
      <c r="L38" s="80">
        <f>SUM(L34:L36)</f>
        <v>0</v>
      </c>
    </row>
    <row r="39" spans="1:12" ht="15.75" customHeight="1" x14ac:dyDescent="0.25">
      <c r="A39" s="7"/>
      <c r="B39" s="7"/>
      <c r="C39" s="7"/>
      <c r="D39" s="7"/>
      <c r="E39" s="7"/>
      <c r="F39" s="81"/>
      <c r="G39" s="81"/>
      <c r="H39" s="81"/>
      <c r="I39" s="81"/>
      <c r="J39" s="81"/>
      <c r="K39" s="81"/>
      <c r="L39" s="81"/>
    </row>
    <row r="40" spans="1:12" ht="15.75" customHeight="1" x14ac:dyDescent="0.25">
      <c r="A40" s="82" t="s">
        <v>29</v>
      </c>
      <c r="B40" s="83"/>
      <c r="C40" s="83"/>
      <c r="D40" s="83"/>
      <c r="E40" s="83"/>
      <c r="F40" s="84">
        <v>2015</v>
      </c>
      <c r="G40" s="84">
        <v>2016</v>
      </c>
      <c r="H40" s="85">
        <v>2017</v>
      </c>
      <c r="I40" s="86" t="s">
        <v>23</v>
      </c>
      <c r="J40" s="85">
        <v>2018</v>
      </c>
      <c r="K40" s="87" t="s">
        <v>6</v>
      </c>
      <c r="L40" s="85">
        <v>2020</v>
      </c>
    </row>
    <row r="41" spans="1:12" ht="15.75" customHeight="1" x14ac:dyDescent="0.25">
      <c r="A41" s="70">
        <v>450</v>
      </c>
      <c r="B41" s="42" t="s">
        <v>30</v>
      </c>
      <c r="C41" s="43"/>
      <c r="D41" s="43"/>
      <c r="E41" s="44"/>
      <c r="F41" s="72"/>
      <c r="G41" s="72"/>
      <c r="H41" s="72">
        <v>365</v>
      </c>
      <c r="I41" s="72">
        <v>365</v>
      </c>
      <c r="J41" s="38">
        <v>310000</v>
      </c>
      <c r="K41" s="38">
        <v>0</v>
      </c>
      <c r="L41" s="74">
        <v>0</v>
      </c>
    </row>
    <row r="42" spans="1:12" ht="15.75" customHeight="1" x14ac:dyDescent="0.25">
      <c r="A42" s="70"/>
      <c r="B42" s="42" t="s">
        <v>30</v>
      </c>
      <c r="C42" s="43"/>
      <c r="D42" s="37"/>
      <c r="E42" s="71"/>
      <c r="F42" s="72">
        <v>58006.19</v>
      </c>
      <c r="G42" s="73">
        <v>1446.15</v>
      </c>
      <c r="H42" s="73"/>
      <c r="I42" s="72">
        <v>0</v>
      </c>
      <c r="J42" s="38">
        <v>0</v>
      </c>
      <c r="K42" s="38">
        <v>0</v>
      </c>
      <c r="L42" s="38">
        <v>0</v>
      </c>
    </row>
    <row r="43" spans="1:12" ht="15.75" customHeight="1" x14ac:dyDescent="0.25">
      <c r="A43" s="70"/>
      <c r="B43" s="42" t="s">
        <v>30</v>
      </c>
      <c r="C43" s="43"/>
      <c r="D43" s="37"/>
      <c r="E43" s="71"/>
      <c r="F43" s="72">
        <v>10836.31</v>
      </c>
      <c r="G43" s="73">
        <v>4066.68</v>
      </c>
      <c r="H43" s="73"/>
      <c r="I43" s="72">
        <v>0</v>
      </c>
      <c r="J43" s="38">
        <v>0</v>
      </c>
      <c r="K43" s="38">
        <v>0</v>
      </c>
      <c r="L43" s="38">
        <v>0</v>
      </c>
    </row>
    <row r="44" spans="1:12" x14ac:dyDescent="0.25">
      <c r="A44" s="70"/>
      <c r="B44" s="42"/>
      <c r="C44" s="43"/>
      <c r="D44" s="37"/>
      <c r="E44" s="71"/>
      <c r="F44" s="72"/>
      <c r="G44" s="72"/>
      <c r="H44" s="72"/>
      <c r="I44" s="72"/>
      <c r="J44" s="38"/>
      <c r="K44" s="38"/>
      <c r="L44" s="38"/>
    </row>
    <row r="45" spans="1:12" x14ac:dyDescent="0.25">
      <c r="A45" s="70"/>
      <c r="B45" s="42"/>
      <c r="C45" s="43"/>
      <c r="D45" s="37"/>
      <c r="E45" s="71"/>
      <c r="F45" s="72"/>
      <c r="G45" s="72"/>
      <c r="H45" s="72"/>
      <c r="I45" s="72"/>
      <c r="J45" s="38"/>
      <c r="K45" s="38"/>
      <c r="L45" s="38"/>
    </row>
    <row r="46" spans="1:12" x14ac:dyDescent="0.25">
      <c r="A46" s="88"/>
      <c r="B46" s="89" t="s">
        <v>28</v>
      </c>
      <c r="C46" s="90"/>
      <c r="D46" s="90"/>
      <c r="E46" s="91"/>
      <c r="F46" s="92">
        <f t="shared" ref="F46:H46" si="2">SUM(F41:F45)</f>
        <v>68842.5</v>
      </c>
      <c r="G46" s="92">
        <f t="shared" si="2"/>
        <v>5512.83</v>
      </c>
      <c r="H46" s="92">
        <f t="shared" si="2"/>
        <v>365</v>
      </c>
      <c r="I46" s="92">
        <f>SUM(I41:I45)</f>
        <v>365</v>
      </c>
      <c r="J46" s="93">
        <f>SUM(J41)</f>
        <v>310000</v>
      </c>
      <c r="K46" s="93">
        <v>0</v>
      </c>
      <c r="L46" s="93">
        <f>SUM(L42:L44)</f>
        <v>0</v>
      </c>
    </row>
    <row r="47" spans="1:12" ht="14.25" customHeight="1" x14ac:dyDescent="0.25">
      <c r="A47" s="94"/>
      <c r="B47" s="95"/>
      <c r="C47" s="94"/>
      <c r="D47" s="94"/>
      <c r="E47" s="94"/>
      <c r="F47" s="96"/>
      <c r="G47" s="96"/>
      <c r="H47" s="96"/>
      <c r="I47" s="96"/>
      <c r="J47" s="96"/>
      <c r="K47" s="96"/>
      <c r="L47" s="96"/>
    </row>
    <row r="48" spans="1:12" ht="3" hidden="1" customHeight="1" x14ac:dyDescent="0.25">
      <c r="A48" s="94"/>
      <c r="B48" s="95"/>
      <c r="C48" s="94"/>
      <c r="D48" s="94"/>
      <c r="E48" s="94"/>
      <c r="F48" s="96"/>
      <c r="G48" s="96"/>
      <c r="H48" s="96"/>
      <c r="I48" s="96"/>
      <c r="J48" s="96"/>
      <c r="K48" s="96"/>
      <c r="L48" s="96"/>
    </row>
    <row r="49" spans="1:13" ht="4.5" customHeight="1" x14ac:dyDescent="0.25">
      <c r="A49" s="1"/>
      <c r="B49" s="3"/>
      <c r="C49" s="3"/>
      <c r="D49" s="3"/>
      <c r="E49" s="3"/>
      <c r="F49" s="81"/>
      <c r="G49" s="81"/>
      <c r="H49" s="81"/>
      <c r="I49" s="81"/>
      <c r="J49" s="81"/>
      <c r="K49" s="81"/>
      <c r="L49" s="81"/>
    </row>
    <row r="50" spans="1:13" ht="27" customHeight="1" x14ac:dyDescent="0.25">
      <c r="A50" s="97" t="s">
        <v>31</v>
      </c>
      <c r="B50" s="98"/>
      <c r="C50" s="99"/>
      <c r="D50" s="99"/>
      <c r="E50" s="100"/>
      <c r="F50" s="101">
        <v>2015</v>
      </c>
      <c r="G50" s="101">
        <v>2016</v>
      </c>
      <c r="H50" s="102">
        <v>2017</v>
      </c>
      <c r="I50" s="103" t="s">
        <v>4</v>
      </c>
      <c r="J50" s="102">
        <v>2018</v>
      </c>
      <c r="K50" s="102">
        <v>2019</v>
      </c>
      <c r="L50" s="104" t="s">
        <v>7</v>
      </c>
      <c r="M50" s="105"/>
    </row>
    <row r="51" spans="1:13" x14ac:dyDescent="0.25">
      <c r="A51" s="106" t="s">
        <v>32</v>
      </c>
      <c r="B51" s="107" t="s">
        <v>33</v>
      </c>
      <c r="C51" s="108"/>
      <c r="D51" s="108"/>
      <c r="E51" s="43"/>
      <c r="F51" s="70"/>
      <c r="G51" s="70"/>
      <c r="H51" s="70"/>
      <c r="I51" s="109"/>
      <c r="J51" s="110"/>
      <c r="K51" s="110"/>
      <c r="L51" s="111"/>
      <c r="M51" s="105"/>
    </row>
    <row r="52" spans="1:13" x14ac:dyDescent="0.25">
      <c r="A52" s="112">
        <v>610</v>
      </c>
      <c r="B52" s="42" t="s">
        <v>34</v>
      </c>
      <c r="C52" s="43"/>
      <c r="D52" s="43"/>
      <c r="E52" s="44"/>
      <c r="F52" s="113">
        <v>59664.93</v>
      </c>
      <c r="G52" s="114">
        <v>64316.22</v>
      </c>
      <c r="H52" s="113">
        <v>68640</v>
      </c>
      <c r="I52" s="113">
        <v>68640</v>
      </c>
      <c r="J52" s="113">
        <v>83592</v>
      </c>
      <c r="K52" s="113">
        <v>81442</v>
      </c>
      <c r="L52" s="113">
        <v>82542</v>
      </c>
      <c r="M52" s="105"/>
    </row>
    <row r="53" spans="1:13" x14ac:dyDescent="0.25">
      <c r="A53" s="112">
        <v>620</v>
      </c>
      <c r="B53" s="42" t="s">
        <v>35</v>
      </c>
      <c r="C53" s="43"/>
      <c r="D53" s="43"/>
      <c r="E53" s="43"/>
      <c r="F53" s="113">
        <v>28844.44</v>
      </c>
      <c r="G53" s="114">
        <v>27529.59</v>
      </c>
      <c r="H53" s="113">
        <v>31250</v>
      </c>
      <c r="I53" s="113">
        <v>31250</v>
      </c>
      <c r="J53" s="113">
        <v>34778</v>
      </c>
      <c r="K53" s="113">
        <v>36060</v>
      </c>
      <c r="L53" s="113">
        <v>36170</v>
      </c>
      <c r="M53" s="105"/>
    </row>
    <row r="54" spans="1:13" x14ac:dyDescent="0.25">
      <c r="A54" s="112">
        <v>630</v>
      </c>
      <c r="B54" s="42" t="s">
        <v>36</v>
      </c>
      <c r="C54" s="43"/>
      <c r="D54" s="43"/>
      <c r="E54" s="43"/>
      <c r="F54" s="113">
        <v>24189.57</v>
      </c>
      <c r="G54" s="114">
        <v>34128.199999999997</v>
      </c>
      <c r="H54" s="113">
        <v>30220</v>
      </c>
      <c r="I54" s="113">
        <v>32320</v>
      </c>
      <c r="J54" s="113">
        <v>36996</v>
      </c>
      <c r="K54" s="113">
        <v>37666</v>
      </c>
      <c r="L54" s="113">
        <v>38266</v>
      </c>
      <c r="M54" s="105"/>
    </row>
    <row r="55" spans="1:13" x14ac:dyDescent="0.25">
      <c r="A55" s="112">
        <v>640</v>
      </c>
      <c r="B55" s="42" t="s">
        <v>37</v>
      </c>
      <c r="C55" s="115"/>
      <c r="D55" s="43"/>
      <c r="E55" s="43"/>
      <c r="F55" s="113">
        <v>8749.84</v>
      </c>
      <c r="G55" s="114">
        <v>7043.46</v>
      </c>
      <c r="H55" s="113">
        <v>5343</v>
      </c>
      <c r="I55" s="113">
        <v>5343</v>
      </c>
      <c r="J55" s="113">
        <v>4443</v>
      </c>
      <c r="K55" s="113">
        <v>4643</v>
      </c>
      <c r="L55" s="113">
        <v>4743</v>
      </c>
      <c r="M55" s="105"/>
    </row>
    <row r="56" spans="1:13" x14ac:dyDescent="0.25">
      <c r="A56" s="116" t="s">
        <v>38</v>
      </c>
      <c r="B56" s="107" t="s">
        <v>39</v>
      </c>
      <c r="C56" s="115"/>
      <c r="D56" s="43"/>
      <c r="E56" s="43"/>
      <c r="F56" s="113"/>
      <c r="G56" s="113"/>
      <c r="H56" s="113"/>
      <c r="I56" s="113"/>
      <c r="J56" s="113"/>
      <c r="K56" s="113"/>
      <c r="L56" s="113"/>
      <c r="M56" s="105"/>
    </row>
    <row r="57" spans="1:13" x14ac:dyDescent="0.25">
      <c r="A57" s="112">
        <v>630</v>
      </c>
      <c r="B57" s="42" t="s">
        <v>40</v>
      </c>
      <c r="C57" s="115"/>
      <c r="D57" s="43"/>
      <c r="E57" s="43"/>
      <c r="F57" s="113">
        <v>534.29999999999995</v>
      </c>
      <c r="G57" s="114">
        <v>998.73</v>
      </c>
      <c r="H57" s="113">
        <v>900</v>
      </c>
      <c r="I57" s="113">
        <v>600</v>
      </c>
      <c r="J57" s="113">
        <v>910</v>
      </c>
      <c r="K57" s="113">
        <v>920</v>
      </c>
      <c r="L57" s="113">
        <v>920</v>
      </c>
      <c r="M57" s="105"/>
    </row>
    <row r="58" spans="1:13" x14ac:dyDescent="0.25">
      <c r="A58" s="116" t="s">
        <v>41</v>
      </c>
      <c r="B58" s="107" t="s">
        <v>42</v>
      </c>
      <c r="C58" s="115"/>
      <c r="D58" s="43"/>
      <c r="E58" s="43"/>
      <c r="F58" s="113"/>
      <c r="G58" s="113"/>
      <c r="H58" s="113"/>
      <c r="I58" s="113"/>
      <c r="J58" s="113"/>
      <c r="K58" s="113"/>
      <c r="L58" s="113"/>
      <c r="M58" s="105"/>
    </row>
    <row r="59" spans="1:13" x14ac:dyDescent="0.25">
      <c r="A59" s="112">
        <v>610</v>
      </c>
      <c r="B59" s="42" t="s">
        <v>43</v>
      </c>
      <c r="C59" s="115"/>
      <c r="D59" s="43"/>
      <c r="E59" s="43"/>
      <c r="F59" s="113">
        <v>900</v>
      </c>
      <c r="G59" s="113">
        <v>966</v>
      </c>
      <c r="H59" s="113">
        <v>966</v>
      </c>
      <c r="I59" s="113">
        <v>966</v>
      </c>
      <c r="J59" s="113">
        <v>994</v>
      </c>
      <c r="K59" s="113">
        <v>994</v>
      </c>
      <c r="L59" s="113">
        <v>994</v>
      </c>
      <c r="M59" s="105"/>
    </row>
    <row r="60" spans="1:13" x14ac:dyDescent="0.25">
      <c r="A60" s="112">
        <v>620</v>
      </c>
      <c r="B60" s="42" t="s">
        <v>35</v>
      </c>
      <c r="C60" s="115"/>
      <c r="D60" s="43"/>
      <c r="E60" s="43"/>
      <c r="F60" s="113">
        <v>214.29</v>
      </c>
      <c r="G60" s="113">
        <v>221</v>
      </c>
      <c r="H60" s="113">
        <v>221</v>
      </c>
      <c r="I60" s="113">
        <v>221</v>
      </c>
      <c r="J60" s="113">
        <v>221</v>
      </c>
      <c r="K60" s="113">
        <v>221</v>
      </c>
      <c r="L60" s="113">
        <v>221</v>
      </c>
      <c r="M60" s="105"/>
    </row>
    <row r="61" spans="1:13" x14ac:dyDescent="0.25">
      <c r="A61" s="112">
        <v>630</v>
      </c>
      <c r="B61" s="42" t="s">
        <v>36</v>
      </c>
      <c r="C61" s="115"/>
      <c r="D61" s="43"/>
      <c r="E61" s="43"/>
      <c r="F61" s="113">
        <v>750.4</v>
      </c>
      <c r="G61" s="114">
        <v>711.82</v>
      </c>
      <c r="H61" s="113">
        <v>717</v>
      </c>
      <c r="I61" s="113">
        <v>717</v>
      </c>
      <c r="J61" s="113">
        <v>717</v>
      </c>
      <c r="K61" s="113">
        <v>717</v>
      </c>
      <c r="L61" s="113">
        <v>717</v>
      </c>
      <c r="M61" s="117"/>
    </row>
    <row r="62" spans="1:13" x14ac:dyDescent="0.25">
      <c r="A62" s="116" t="s">
        <v>44</v>
      </c>
      <c r="B62" s="107" t="s">
        <v>45</v>
      </c>
      <c r="C62" s="115"/>
      <c r="D62" s="43"/>
      <c r="E62" s="43"/>
      <c r="F62" s="113"/>
      <c r="G62" s="113"/>
      <c r="H62" s="113"/>
      <c r="I62" s="113"/>
      <c r="J62" s="113"/>
      <c r="K62" s="113"/>
      <c r="L62" s="113"/>
      <c r="M62" s="105"/>
    </row>
    <row r="63" spans="1:13" x14ac:dyDescent="0.25">
      <c r="A63" s="118">
        <v>630</v>
      </c>
      <c r="B63" s="42" t="s">
        <v>36</v>
      </c>
      <c r="C63" s="43"/>
      <c r="D63" s="43"/>
      <c r="E63" s="43"/>
      <c r="F63" s="113">
        <v>640</v>
      </c>
      <c r="G63" s="114">
        <v>580.16</v>
      </c>
      <c r="H63" s="113"/>
      <c r="I63" s="113">
        <v>469</v>
      </c>
      <c r="J63" s="113">
        <v>0</v>
      </c>
      <c r="K63" s="113">
        <v>0</v>
      </c>
      <c r="L63" s="113">
        <v>0</v>
      </c>
      <c r="M63" s="105"/>
    </row>
    <row r="64" spans="1:13" ht="15.75" thickBot="1" x14ac:dyDescent="0.3">
      <c r="A64" s="119"/>
      <c r="B64" s="36"/>
      <c r="C64" s="37"/>
      <c r="D64" s="37"/>
      <c r="E64" s="37"/>
      <c r="F64" s="120"/>
      <c r="G64" s="120"/>
      <c r="H64" s="120"/>
      <c r="I64" s="120"/>
      <c r="J64" s="120"/>
      <c r="K64" s="120"/>
      <c r="L64" s="120"/>
      <c r="M64" s="105"/>
    </row>
    <row r="65" spans="1:13" ht="15.75" thickBot="1" x14ac:dyDescent="0.3">
      <c r="A65" s="213"/>
      <c r="B65" s="211"/>
      <c r="C65" s="211"/>
      <c r="D65" s="211"/>
      <c r="E65" s="212"/>
      <c r="F65" s="146">
        <f t="shared" ref="F65:L65" si="3">SUM(F52:F64)</f>
        <v>124487.76999999999</v>
      </c>
      <c r="G65" s="122">
        <f t="shared" si="3"/>
        <v>136495.18000000002</v>
      </c>
      <c r="H65" s="122">
        <f t="shared" ref="H65" si="4">SUM(H52:H64)</f>
        <v>138257</v>
      </c>
      <c r="I65" s="122">
        <f t="shared" si="3"/>
        <v>140526</v>
      </c>
      <c r="J65" s="122">
        <f t="shared" si="3"/>
        <v>162651</v>
      </c>
      <c r="K65" s="122">
        <f t="shared" si="3"/>
        <v>162663</v>
      </c>
      <c r="L65" s="123">
        <f t="shared" si="3"/>
        <v>164573</v>
      </c>
      <c r="M65" s="105"/>
    </row>
    <row r="66" spans="1:13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124"/>
      <c r="K66" s="124"/>
      <c r="L66" s="124"/>
      <c r="M66" s="105"/>
    </row>
    <row r="67" spans="1:13" hidden="1" x14ac:dyDescent="0.25">
      <c r="A67" s="125"/>
      <c r="B67" s="126"/>
      <c r="C67" s="117"/>
      <c r="D67" s="46"/>
      <c r="E67" s="46"/>
      <c r="F67" s="46"/>
      <c r="G67" s="46"/>
      <c r="H67" s="46"/>
      <c r="I67" s="46"/>
      <c r="J67" s="124"/>
      <c r="K67" s="124"/>
      <c r="L67" s="124"/>
      <c r="M67" s="105"/>
    </row>
    <row r="68" spans="1:13" hidden="1" x14ac:dyDescent="0.25">
      <c r="A68" s="127"/>
      <c r="B68" s="50"/>
      <c r="C68" s="50"/>
      <c r="D68" s="46"/>
      <c r="E68" s="46"/>
      <c r="F68" s="124"/>
      <c r="G68" s="124"/>
      <c r="H68" s="124"/>
      <c r="I68" s="124"/>
      <c r="J68" s="124"/>
      <c r="K68" s="124"/>
      <c r="L68" s="124"/>
      <c r="M68" s="105"/>
    </row>
    <row r="69" spans="1:13" hidden="1" x14ac:dyDescent="0.25">
      <c r="A69" s="127"/>
      <c r="B69" s="50"/>
      <c r="C69" s="50"/>
      <c r="D69" s="46"/>
      <c r="E69" s="46"/>
      <c r="F69" s="124"/>
      <c r="G69" s="124"/>
      <c r="H69" s="124"/>
      <c r="I69" s="124"/>
      <c r="J69" s="124"/>
      <c r="K69" s="124"/>
      <c r="L69" s="124"/>
      <c r="M69" s="105"/>
    </row>
    <row r="70" spans="1:13" hidden="1" x14ac:dyDescent="0.25">
      <c r="A70" s="128"/>
      <c r="B70" s="50"/>
      <c r="C70" s="50"/>
      <c r="D70" s="46"/>
      <c r="E70" s="46"/>
      <c r="F70" s="124"/>
      <c r="G70" s="124"/>
      <c r="H70" s="124"/>
      <c r="I70" s="124"/>
      <c r="J70" s="124"/>
      <c r="K70" s="124"/>
      <c r="L70" s="124"/>
      <c r="M70" s="105"/>
    </row>
    <row r="71" spans="1:13" hidden="1" x14ac:dyDescent="0.25">
      <c r="A71" s="128"/>
      <c r="B71" s="50"/>
      <c r="C71" s="50"/>
      <c r="D71" s="46"/>
      <c r="E71" s="46"/>
      <c r="F71" s="124"/>
      <c r="G71" s="124"/>
      <c r="H71" s="124"/>
      <c r="I71" s="124"/>
      <c r="J71" s="124"/>
      <c r="K71" s="124"/>
      <c r="L71" s="124"/>
      <c r="M71" s="105"/>
    </row>
    <row r="72" spans="1:13" hidden="1" x14ac:dyDescent="0.25">
      <c r="A72" s="128"/>
      <c r="B72" s="50"/>
      <c r="C72" s="50"/>
      <c r="D72" s="46"/>
      <c r="E72" s="46"/>
      <c r="F72" s="124"/>
      <c r="G72" s="124"/>
      <c r="H72" s="124"/>
      <c r="I72" s="124"/>
      <c r="J72" s="124"/>
      <c r="K72" s="124"/>
      <c r="L72" s="124"/>
      <c r="M72" s="105"/>
    </row>
    <row r="73" spans="1:13" hidden="1" x14ac:dyDescent="0.25">
      <c r="A73" s="129"/>
      <c r="B73" s="46"/>
      <c r="C73" s="130"/>
      <c r="D73" s="130"/>
      <c r="E73" s="130"/>
      <c r="F73" s="131"/>
      <c r="G73" s="131"/>
      <c r="H73" s="131"/>
      <c r="I73" s="131"/>
      <c r="J73" s="131"/>
      <c r="K73" s="131"/>
      <c r="L73" s="131"/>
      <c r="M73" s="105"/>
    </row>
    <row r="74" spans="1:13" ht="10.5" customHeight="1" x14ac:dyDescent="0.25">
      <c r="A74" s="129"/>
      <c r="B74" s="46"/>
      <c r="C74" s="130"/>
      <c r="D74" s="130"/>
      <c r="E74" s="130"/>
      <c r="F74" s="124"/>
      <c r="G74" s="124"/>
      <c r="H74" s="124"/>
      <c r="I74" s="124"/>
      <c r="J74" s="124"/>
      <c r="K74" s="124"/>
      <c r="L74" s="124"/>
      <c r="M74" s="105"/>
    </row>
    <row r="75" spans="1:13" x14ac:dyDescent="0.25">
      <c r="A75" s="132" t="s">
        <v>46</v>
      </c>
      <c r="B75" s="133" t="s">
        <v>47</v>
      </c>
      <c r="C75" s="108"/>
      <c r="D75" s="53"/>
      <c r="E75" s="241"/>
      <c r="F75" s="134"/>
      <c r="G75" s="134"/>
      <c r="H75" s="113"/>
      <c r="I75" s="134"/>
      <c r="J75" s="113"/>
      <c r="K75" s="113"/>
      <c r="L75" s="113"/>
      <c r="M75" s="105"/>
    </row>
    <row r="76" spans="1:13" x14ac:dyDescent="0.25">
      <c r="A76" s="135" t="s">
        <v>48</v>
      </c>
      <c r="B76" s="136" t="s">
        <v>49</v>
      </c>
      <c r="C76" s="137"/>
      <c r="D76" s="138"/>
      <c r="E76" s="242"/>
      <c r="F76" s="139"/>
      <c r="G76" s="140">
        <v>0</v>
      </c>
      <c r="H76" s="141"/>
      <c r="I76" s="139"/>
      <c r="J76" s="141"/>
      <c r="K76" s="141"/>
      <c r="L76" s="141"/>
      <c r="M76" s="105"/>
    </row>
    <row r="77" spans="1:13" x14ac:dyDescent="0.25">
      <c r="A77" s="135" t="s">
        <v>50</v>
      </c>
      <c r="B77" s="42" t="s">
        <v>51</v>
      </c>
      <c r="C77" s="43"/>
      <c r="D77" s="142"/>
      <c r="E77" s="241"/>
      <c r="F77" s="134">
        <v>3588.5</v>
      </c>
      <c r="G77" s="143">
        <v>4875.96</v>
      </c>
      <c r="H77" s="113">
        <v>3998</v>
      </c>
      <c r="I77" s="134">
        <v>5900</v>
      </c>
      <c r="J77" s="113">
        <v>4078</v>
      </c>
      <c r="K77" s="113">
        <v>4198</v>
      </c>
      <c r="L77" s="113">
        <v>4198</v>
      </c>
      <c r="M77" s="105"/>
    </row>
    <row r="78" spans="1:13" x14ac:dyDescent="0.25">
      <c r="A78" s="112"/>
      <c r="B78" s="42"/>
      <c r="C78" s="43"/>
      <c r="D78" s="43"/>
      <c r="E78" s="241"/>
      <c r="F78" s="134"/>
      <c r="G78" s="134"/>
      <c r="H78" s="113"/>
      <c r="I78" s="134"/>
      <c r="J78" s="113"/>
      <c r="K78" s="113"/>
      <c r="L78" s="113"/>
      <c r="M78" s="105"/>
    </row>
    <row r="79" spans="1:13" x14ac:dyDescent="0.25">
      <c r="A79" s="121"/>
      <c r="B79" s="144"/>
      <c r="C79" s="145"/>
      <c r="D79" s="145"/>
      <c r="E79" s="243"/>
      <c r="F79" s="146">
        <f t="shared" ref="F79:I79" si="5">SUM(F76:F78)</f>
        <v>3588.5</v>
      </c>
      <c r="G79" s="146">
        <f t="shared" si="5"/>
        <v>4875.96</v>
      </c>
      <c r="H79" s="122">
        <f t="shared" ref="H79" si="6">SUM(H77:H78)</f>
        <v>3998</v>
      </c>
      <c r="I79" s="146">
        <f t="shared" si="5"/>
        <v>5900</v>
      </c>
      <c r="J79" s="122">
        <f t="shared" ref="J79:L79" si="7">SUM(J77:J78)</f>
        <v>4078</v>
      </c>
      <c r="K79" s="122">
        <f t="shared" si="7"/>
        <v>4198</v>
      </c>
      <c r="L79" s="147">
        <f t="shared" si="7"/>
        <v>4198</v>
      </c>
      <c r="M79" s="105"/>
    </row>
    <row r="80" spans="1:13" x14ac:dyDescent="0.25">
      <c r="A80" s="148"/>
      <c r="B80" s="136"/>
      <c r="C80" s="137"/>
      <c r="D80" s="137"/>
      <c r="E80" s="137"/>
      <c r="F80" s="149"/>
      <c r="G80" s="149"/>
      <c r="H80" s="149"/>
      <c r="I80" s="149"/>
      <c r="J80" s="141"/>
      <c r="K80" s="141"/>
      <c r="L80" s="124"/>
      <c r="M80" s="105"/>
    </row>
    <row r="81" spans="1:13" ht="6" customHeight="1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113"/>
      <c r="M81" s="105"/>
    </row>
    <row r="82" spans="1:13" x14ac:dyDescent="0.25">
      <c r="A82" s="132" t="s">
        <v>52</v>
      </c>
      <c r="B82" s="133" t="s">
        <v>53</v>
      </c>
      <c r="C82" s="108"/>
      <c r="D82" s="108"/>
      <c r="E82" s="44"/>
      <c r="F82" s="113"/>
      <c r="G82" s="113"/>
      <c r="H82" s="113"/>
      <c r="I82" s="113"/>
      <c r="J82" s="113"/>
      <c r="K82" s="113"/>
      <c r="L82" s="113"/>
      <c r="M82" s="105"/>
    </row>
    <row r="83" spans="1:13" ht="15.75" thickBot="1" x14ac:dyDescent="0.3">
      <c r="A83" s="112">
        <v>630</v>
      </c>
      <c r="B83" s="42" t="s">
        <v>51</v>
      </c>
      <c r="C83" s="43"/>
      <c r="D83" s="43"/>
      <c r="E83" s="44"/>
      <c r="F83" s="134">
        <v>2392.52</v>
      </c>
      <c r="G83" s="143">
        <v>1257.18</v>
      </c>
      <c r="H83" s="120">
        <v>1847</v>
      </c>
      <c r="I83" s="134">
        <v>1847</v>
      </c>
      <c r="J83" s="113">
        <v>2087</v>
      </c>
      <c r="K83" s="113">
        <v>2247</v>
      </c>
      <c r="L83" s="141">
        <v>2297</v>
      </c>
      <c r="M83" s="105"/>
    </row>
    <row r="84" spans="1:13" ht="15.75" thickBot="1" x14ac:dyDescent="0.3">
      <c r="A84" s="119"/>
      <c r="B84" s="36"/>
      <c r="C84" s="37"/>
      <c r="D84" s="37"/>
      <c r="E84" s="71"/>
      <c r="F84" s="150"/>
      <c r="G84" s="150"/>
      <c r="H84" s="122">
        <f t="shared" ref="H84" si="8">SUM(H82)</f>
        <v>0</v>
      </c>
      <c r="I84" s="150"/>
      <c r="J84" s="120"/>
      <c r="K84" s="120"/>
      <c r="L84" s="120"/>
      <c r="M84" s="105"/>
    </row>
    <row r="85" spans="1:13" ht="15.75" thickBot="1" x14ac:dyDescent="0.3">
      <c r="A85" s="121"/>
      <c r="B85" s="144"/>
      <c r="C85" s="145"/>
      <c r="D85" s="145"/>
      <c r="E85" s="151"/>
      <c r="F85" s="146">
        <f t="shared" ref="F85:I85" si="9">SUM(F83:F84)</f>
        <v>2392.52</v>
      </c>
      <c r="G85" s="146">
        <f t="shared" si="9"/>
        <v>1257.18</v>
      </c>
      <c r="H85" s="146">
        <f t="shared" si="9"/>
        <v>1847</v>
      </c>
      <c r="I85" s="146">
        <f t="shared" si="9"/>
        <v>1847</v>
      </c>
      <c r="J85" s="122">
        <f t="shared" ref="J85:L85" si="10">SUM(J83)</f>
        <v>2087</v>
      </c>
      <c r="K85" s="122">
        <f t="shared" si="10"/>
        <v>2247</v>
      </c>
      <c r="L85" s="147">
        <f t="shared" si="10"/>
        <v>2297</v>
      </c>
      <c r="M85" s="105"/>
    </row>
    <row r="86" spans="1:13" ht="21" customHeight="1" x14ac:dyDescent="0.25">
      <c r="A86" s="129"/>
      <c r="B86" s="46"/>
      <c r="C86" s="46"/>
      <c r="D86" s="46"/>
      <c r="E86" s="46"/>
      <c r="F86" s="46"/>
      <c r="G86" s="46"/>
      <c r="H86" s="46"/>
      <c r="I86" s="46"/>
      <c r="J86" s="131"/>
      <c r="K86" s="131"/>
      <c r="L86" s="124"/>
      <c r="M86" s="105"/>
    </row>
    <row r="87" spans="1:13" x14ac:dyDescent="0.25">
      <c r="A87" s="132" t="s">
        <v>54</v>
      </c>
      <c r="B87" s="133" t="s">
        <v>55</v>
      </c>
      <c r="C87" s="108"/>
      <c r="D87" s="43"/>
      <c r="E87" s="44"/>
      <c r="F87" s="44"/>
      <c r="G87" s="44"/>
      <c r="H87" s="113"/>
      <c r="I87" s="44"/>
      <c r="J87" s="113"/>
      <c r="K87" s="113"/>
      <c r="L87" s="113"/>
      <c r="M87" s="105"/>
    </row>
    <row r="88" spans="1:13" x14ac:dyDescent="0.25">
      <c r="A88" s="152">
        <v>630</v>
      </c>
      <c r="B88" s="42" t="s">
        <v>56</v>
      </c>
      <c r="C88" s="53"/>
      <c r="D88" s="53"/>
      <c r="E88" s="44"/>
      <c r="F88" s="134">
        <v>34919.74</v>
      </c>
      <c r="G88" s="143">
        <v>35647.79</v>
      </c>
      <c r="H88" s="113">
        <v>34000</v>
      </c>
      <c r="I88" s="134">
        <v>34000</v>
      </c>
      <c r="J88" s="113">
        <v>30000</v>
      </c>
      <c r="K88" s="113">
        <v>30000</v>
      </c>
      <c r="L88" s="113">
        <v>30000</v>
      </c>
      <c r="M88" s="105"/>
    </row>
    <row r="89" spans="1:13" x14ac:dyDescent="0.25">
      <c r="A89" s="153" t="s">
        <v>57</v>
      </c>
      <c r="B89" s="133" t="s">
        <v>58</v>
      </c>
      <c r="C89" s="43"/>
      <c r="D89" s="43"/>
      <c r="E89" s="44"/>
      <c r="F89" s="134"/>
      <c r="G89" s="134"/>
      <c r="H89" s="113"/>
      <c r="I89" s="134"/>
      <c r="J89" s="113"/>
      <c r="K89" s="113"/>
      <c r="L89" s="113"/>
      <c r="M89" s="105"/>
    </row>
    <row r="90" spans="1:13" x14ac:dyDescent="0.25">
      <c r="A90" s="112">
        <v>630</v>
      </c>
      <c r="B90" s="42" t="s">
        <v>59</v>
      </c>
      <c r="C90" s="43"/>
      <c r="D90" s="43"/>
      <c r="E90" s="44"/>
      <c r="F90" s="134">
        <v>29378.92</v>
      </c>
      <c r="G90" s="143">
        <v>26370.1</v>
      </c>
      <c r="H90" s="113">
        <v>30140</v>
      </c>
      <c r="I90" s="134">
        <v>22500</v>
      </c>
      <c r="J90" s="113">
        <v>31640</v>
      </c>
      <c r="K90" s="113">
        <v>34640</v>
      </c>
      <c r="L90" s="113">
        <v>35140</v>
      </c>
      <c r="M90" s="105"/>
    </row>
    <row r="91" spans="1:13" x14ac:dyDescent="0.25">
      <c r="A91" s="135" t="s">
        <v>60</v>
      </c>
      <c r="B91" s="42" t="s">
        <v>61</v>
      </c>
      <c r="C91" s="53"/>
      <c r="D91" s="43"/>
      <c r="E91" s="44"/>
      <c r="F91" s="134">
        <v>669</v>
      </c>
      <c r="G91" s="134"/>
      <c r="H91" s="113"/>
      <c r="I91" s="134"/>
      <c r="J91" s="113"/>
      <c r="K91" s="113"/>
      <c r="L91" s="113"/>
      <c r="M91" s="105"/>
    </row>
    <row r="92" spans="1:13" x14ac:dyDescent="0.25">
      <c r="A92" s="154" t="s">
        <v>62</v>
      </c>
      <c r="B92" s="155" t="s">
        <v>63</v>
      </c>
      <c r="C92" s="156"/>
      <c r="D92" s="37"/>
      <c r="E92" s="71"/>
      <c r="F92" s="150"/>
      <c r="G92" s="150"/>
      <c r="H92" s="120"/>
      <c r="I92" s="150"/>
      <c r="J92" s="120"/>
      <c r="K92" s="120"/>
      <c r="L92" s="120"/>
      <c r="M92" s="105"/>
    </row>
    <row r="93" spans="1:13" x14ac:dyDescent="0.25">
      <c r="A93" s="157" t="s">
        <v>48</v>
      </c>
      <c r="B93" s="36" t="s">
        <v>64</v>
      </c>
      <c r="C93" s="156"/>
      <c r="D93" s="37"/>
      <c r="E93" s="71"/>
      <c r="F93" s="150">
        <v>100</v>
      </c>
      <c r="G93" s="150">
        <v>85</v>
      </c>
      <c r="H93" s="120">
        <v>85</v>
      </c>
      <c r="I93" s="150">
        <v>85</v>
      </c>
      <c r="J93" s="120">
        <v>86</v>
      </c>
      <c r="K93" s="120">
        <v>86</v>
      </c>
      <c r="L93" s="120">
        <v>86</v>
      </c>
      <c r="M93" s="105"/>
    </row>
    <row r="94" spans="1:13" x14ac:dyDescent="0.25">
      <c r="A94" s="119">
        <v>620</v>
      </c>
      <c r="B94" s="36" t="s">
        <v>35</v>
      </c>
      <c r="C94" s="37"/>
      <c r="D94" s="37"/>
      <c r="E94" s="71"/>
      <c r="F94" s="150">
        <v>45.58</v>
      </c>
      <c r="G94" s="158">
        <v>60.17</v>
      </c>
      <c r="H94" s="120">
        <v>60</v>
      </c>
      <c r="I94" s="150">
        <v>60</v>
      </c>
      <c r="J94" s="120">
        <v>60</v>
      </c>
      <c r="K94" s="120">
        <v>60</v>
      </c>
      <c r="L94" s="120">
        <v>60</v>
      </c>
      <c r="M94" s="105"/>
    </row>
    <row r="95" spans="1:13" x14ac:dyDescent="0.25">
      <c r="A95" s="121"/>
      <c r="B95" s="144"/>
      <c r="C95" s="145"/>
      <c r="D95" s="145"/>
      <c r="E95" s="151"/>
      <c r="F95" s="146">
        <f t="shared" ref="F95:L95" si="11">SUM(F88:F94)</f>
        <v>65113.24</v>
      </c>
      <c r="G95" s="146">
        <f t="shared" si="11"/>
        <v>62163.06</v>
      </c>
      <c r="H95" s="122">
        <f t="shared" ref="H95" si="12">SUM(H88:H94)</f>
        <v>64285</v>
      </c>
      <c r="I95" s="146">
        <f t="shared" si="11"/>
        <v>56645</v>
      </c>
      <c r="J95" s="122">
        <f t="shared" si="11"/>
        <v>61786</v>
      </c>
      <c r="K95" s="122">
        <f t="shared" si="11"/>
        <v>64786</v>
      </c>
      <c r="L95" s="147">
        <f t="shared" si="11"/>
        <v>65286</v>
      </c>
      <c r="M95" s="105"/>
    </row>
    <row r="96" spans="1:13" x14ac:dyDescent="0.25">
      <c r="A96" s="45"/>
      <c r="B96" s="130"/>
      <c r="C96" s="130"/>
      <c r="D96" s="130"/>
      <c r="E96" s="130"/>
      <c r="F96" s="46"/>
      <c r="G96" s="46"/>
      <c r="H96" s="46"/>
      <c r="I96" s="46"/>
      <c r="J96" s="124"/>
      <c r="K96" s="124"/>
      <c r="L96" s="124"/>
      <c r="M96" s="105"/>
    </row>
    <row r="97" spans="1:13" ht="8.25" customHeight="1" x14ac:dyDescent="0.25">
      <c r="A97" s="45"/>
      <c r="B97" s="130"/>
      <c r="C97" s="130"/>
      <c r="D97" s="130"/>
      <c r="E97" s="130"/>
      <c r="F97" s="207"/>
      <c r="G97" s="46"/>
      <c r="H97" s="46"/>
      <c r="I97" s="46"/>
      <c r="J97" s="124"/>
      <c r="K97" s="124"/>
      <c r="L97" s="124"/>
      <c r="M97" s="105"/>
    </row>
    <row r="98" spans="1:13" x14ac:dyDescent="0.25">
      <c r="A98" s="159" t="s">
        <v>65</v>
      </c>
      <c r="B98" s="107" t="s">
        <v>66</v>
      </c>
      <c r="C98" s="53"/>
      <c r="D98" s="43"/>
      <c r="E98" s="44"/>
      <c r="F98" s="134"/>
      <c r="G98" s="134"/>
      <c r="H98" s="113"/>
      <c r="I98" s="134"/>
      <c r="J98" s="113"/>
      <c r="K98" s="113"/>
      <c r="L98" s="113"/>
      <c r="M98" s="105"/>
    </row>
    <row r="99" spans="1:13" x14ac:dyDescent="0.25">
      <c r="A99" s="112">
        <v>630</v>
      </c>
      <c r="B99" s="42" t="s">
        <v>51</v>
      </c>
      <c r="C99" s="43"/>
      <c r="D99" s="43"/>
      <c r="E99" s="44"/>
      <c r="F99" s="134">
        <v>5029.76</v>
      </c>
      <c r="G99" s="143">
        <v>6337.46</v>
      </c>
      <c r="H99" s="113">
        <v>5710</v>
      </c>
      <c r="I99" s="134">
        <v>5710</v>
      </c>
      <c r="J99" s="113">
        <v>9300</v>
      </c>
      <c r="K99" s="113">
        <v>9710</v>
      </c>
      <c r="L99" s="113">
        <v>9720</v>
      </c>
      <c r="M99" s="105"/>
    </row>
    <row r="100" spans="1:13" x14ac:dyDescent="0.25">
      <c r="A100" s="116" t="s">
        <v>67</v>
      </c>
      <c r="B100" s="107" t="s">
        <v>68</v>
      </c>
      <c r="C100" s="43"/>
      <c r="D100" s="43"/>
      <c r="E100" s="44"/>
      <c r="F100" s="134"/>
      <c r="G100" s="134"/>
      <c r="H100" s="113"/>
      <c r="I100" s="134"/>
      <c r="J100" s="113"/>
      <c r="K100" s="113"/>
      <c r="L100" s="113"/>
      <c r="M100" s="105"/>
    </row>
    <row r="101" spans="1:13" x14ac:dyDescent="0.25">
      <c r="A101" s="112">
        <v>630</v>
      </c>
      <c r="B101" s="42" t="s">
        <v>51</v>
      </c>
      <c r="C101" s="43"/>
      <c r="D101" s="43"/>
      <c r="E101" s="44"/>
      <c r="F101" s="134">
        <v>17333.8</v>
      </c>
      <c r="G101" s="143">
        <v>11637.73</v>
      </c>
      <c r="H101" s="113">
        <v>11500</v>
      </c>
      <c r="I101" s="134">
        <v>9500</v>
      </c>
      <c r="J101" s="113">
        <v>10600</v>
      </c>
      <c r="K101" s="113">
        <v>10700</v>
      </c>
      <c r="L101" s="113">
        <v>10700</v>
      </c>
      <c r="M101" s="105"/>
    </row>
    <row r="102" spans="1:13" x14ac:dyDescent="0.25">
      <c r="A102" s="112"/>
      <c r="B102" s="160"/>
      <c r="C102" s="43"/>
      <c r="D102" s="43"/>
      <c r="E102" s="44"/>
      <c r="F102" s="134"/>
      <c r="G102" s="134"/>
      <c r="H102" s="113"/>
      <c r="I102" s="134"/>
      <c r="J102" s="113"/>
      <c r="K102" s="113"/>
      <c r="L102" s="113"/>
      <c r="M102" s="105"/>
    </row>
    <row r="103" spans="1:13" hidden="1" x14ac:dyDescent="0.25">
      <c r="A103" s="112"/>
      <c r="B103" s="42"/>
      <c r="C103" s="43"/>
      <c r="D103" s="43"/>
      <c r="E103" s="44"/>
      <c r="F103" s="134"/>
      <c r="G103" s="134"/>
      <c r="H103" s="113"/>
      <c r="I103" s="134"/>
      <c r="J103" s="113"/>
      <c r="K103" s="113"/>
      <c r="L103" s="113"/>
      <c r="M103" s="105"/>
    </row>
    <row r="104" spans="1:13" hidden="1" x14ac:dyDescent="0.25">
      <c r="A104" s="112"/>
      <c r="B104" s="42"/>
      <c r="C104" s="43"/>
      <c r="D104" s="43"/>
      <c r="E104" s="44"/>
      <c r="F104" s="134"/>
      <c r="G104" s="134"/>
      <c r="H104" s="113"/>
      <c r="I104" s="134"/>
      <c r="J104" s="113"/>
      <c r="K104" s="113"/>
      <c r="L104" s="113"/>
      <c r="M104" s="105"/>
    </row>
    <row r="105" spans="1:13" hidden="1" x14ac:dyDescent="0.25">
      <c r="A105" s="119"/>
      <c r="B105" s="36"/>
      <c r="C105" s="37"/>
      <c r="D105" s="37"/>
      <c r="E105" s="71"/>
      <c r="F105" s="150"/>
      <c r="G105" s="150"/>
      <c r="H105" s="120"/>
      <c r="I105" s="150"/>
      <c r="J105" s="120"/>
      <c r="K105" s="120"/>
      <c r="L105" s="120"/>
      <c r="M105" s="105"/>
    </row>
    <row r="106" spans="1:13" ht="15.75" thickBot="1" x14ac:dyDescent="0.3">
      <c r="A106" s="119"/>
      <c r="B106" s="36"/>
      <c r="C106" s="37"/>
      <c r="D106" s="37"/>
      <c r="E106" s="71"/>
      <c r="F106" s="150"/>
      <c r="G106" s="150"/>
      <c r="H106" s="120"/>
      <c r="I106" s="150"/>
      <c r="J106" s="120"/>
      <c r="K106" s="120"/>
      <c r="L106" s="120"/>
      <c r="M106" s="105"/>
    </row>
    <row r="107" spans="1:13" x14ac:dyDescent="0.25">
      <c r="A107" s="161"/>
      <c r="B107" s="162"/>
      <c r="C107" s="163"/>
      <c r="D107" s="163"/>
      <c r="E107" s="164"/>
      <c r="F107" s="165">
        <f t="shared" ref="F107:L107" si="13">SUM(F98:F106)</f>
        <v>22363.559999999998</v>
      </c>
      <c r="G107" s="165">
        <f t="shared" si="13"/>
        <v>17975.189999999999</v>
      </c>
      <c r="H107" s="166">
        <f t="shared" ref="H107" si="14">SUM(H98:H106)</f>
        <v>17210</v>
      </c>
      <c r="I107" s="165">
        <f t="shared" si="13"/>
        <v>15210</v>
      </c>
      <c r="J107" s="166">
        <f t="shared" si="13"/>
        <v>19900</v>
      </c>
      <c r="K107" s="166">
        <f t="shared" si="13"/>
        <v>20410</v>
      </c>
      <c r="L107" s="167">
        <f t="shared" si="13"/>
        <v>20420</v>
      </c>
      <c r="M107" s="105"/>
    </row>
    <row r="108" spans="1:13" x14ac:dyDescent="0.25">
      <c r="A108" s="129"/>
      <c r="B108" s="46"/>
      <c r="C108" s="46"/>
      <c r="D108" s="46"/>
      <c r="E108" s="46"/>
      <c r="F108" s="46"/>
      <c r="G108" s="46"/>
      <c r="H108" s="46"/>
      <c r="I108" s="46"/>
      <c r="J108" s="124"/>
      <c r="K108" s="124"/>
      <c r="L108" s="124"/>
      <c r="M108" s="105"/>
    </row>
    <row r="109" spans="1:13" x14ac:dyDescent="0.25">
      <c r="A109" s="129"/>
      <c r="B109" s="46"/>
      <c r="C109" s="46"/>
      <c r="D109" s="46"/>
      <c r="E109" s="46"/>
      <c r="F109" s="46"/>
      <c r="G109" s="46"/>
      <c r="H109" s="46"/>
      <c r="I109" s="46"/>
      <c r="J109" s="124"/>
      <c r="K109" s="124"/>
      <c r="L109" s="124"/>
      <c r="M109" s="105"/>
    </row>
    <row r="110" spans="1:13" x14ac:dyDescent="0.25">
      <c r="A110" s="132" t="s">
        <v>69</v>
      </c>
      <c r="B110" s="133" t="s">
        <v>70</v>
      </c>
      <c r="C110" s="108"/>
      <c r="D110" s="43"/>
      <c r="E110" s="43"/>
      <c r="F110" s="43"/>
      <c r="G110" s="43"/>
      <c r="H110" s="168"/>
      <c r="I110" s="43"/>
      <c r="J110" s="168"/>
      <c r="K110" s="168"/>
      <c r="L110" s="168"/>
      <c r="M110" s="105"/>
    </row>
    <row r="111" spans="1:13" x14ac:dyDescent="0.25">
      <c r="A111" s="135" t="s">
        <v>50</v>
      </c>
      <c r="B111" s="42" t="s">
        <v>51</v>
      </c>
      <c r="C111" s="53"/>
      <c r="D111" s="43"/>
      <c r="E111" s="44"/>
      <c r="F111" s="134"/>
      <c r="G111" s="143">
        <v>4374.25</v>
      </c>
      <c r="H111" s="113">
        <v>2400</v>
      </c>
      <c r="I111" s="134">
        <v>2400</v>
      </c>
      <c r="J111" s="113">
        <v>250</v>
      </c>
      <c r="K111" s="113">
        <v>250</v>
      </c>
      <c r="L111" s="113">
        <v>250</v>
      </c>
      <c r="M111" s="105"/>
    </row>
    <row r="112" spans="1:13" x14ac:dyDescent="0.25">
      <c r="A112" s="135"/>
      <c r="B112" s="42"/>
      <c r="C112" s="43"/>
      <c r="D112" s="43"/>
      <c r="E112" s="44"/>
      <c r="F112" s="134"/>
      <c r="G112" s="134"/>
      <c r="H112" s="113"/>
      <c r="I112" s="134"/>
      <c r="J112" s="113"/>
      <c r="K112" s="113"/>
      <c r="L112" s="113"/>
      <c r="M112" s="105"/>
    </row>
    <row r="113" spans="1:13" hidden="1" x14ac:dyDescent="0.25">
      <c r="A113" s="135"/>
      <c r="B113" s="42"/>
      <c r="C113" s="43"/>
      <c r="D113" s="43"/>
      <c r="E113" s="44"/>
      <c r="F113" s="134"/>
      <c r="G113" s="134"/>
      <c r="H113" s="113"/>
      <c r="I113" s="134"/>
      <c r="J113" s="113"/>
      <c r="K113" s="113"/>
      <c r="L113" s="113"/>
      <c r="M113" s="105"/>
    </row>
    <row r="114" spans="1:13" hidden="1" x14ac:dyDescent="0.25">
      <c r="A114" s="169"/>
      <c r="B114" s="160"/>
      <c r="C114" s="53"/>
      <c r="D114" s="43"/>
      <c r="E114" s="44"/>
      <c r="F114" s="134"/>
      <c r="G114" s="134"/>
      <c r="H114" s="113"/>
      <c r="I114" s="134"/>
      <c r="J114" s="113"/>
      <c r="K114" s="113"/>
      <c r="L114" s="113"/>
      <c r="M114" s="105"/>
    </row>
    <row r="115" spans="1:13" hidden="1" x14ac:dyDescent="0.25">
      <c r="A115" s="135"/>
      <c r="B115" s="42"/>
      <c r="C115" s="43"/>
      <c r="D115" s="43"/>
      <c r="E115" s="44"/>
      <c r="F115" s="134"/>
      <c r="G115" s="134"/>
      <c r="H115" s="113"/>
      <c r="I115" s="134"/>
      <c r="J115" s="113"/>
      <c r="K115" s="113"/>
      <c r="L115" s="113"/>
      <c r="M115" s="105"/>
    </row>
    <row r="116" spans="1:13" hidden="1" x14ac:dyDescent="0.25">
      <c r="A116" s="112"/>
      <c r="B116" s="42"/>
      <c r="C116" s="43"/>
      <c r="D116" s="43"/>
      <c r="E116" s="44"/>
      <c r="F116" s="134"/>
      <c r="G116" s="134"/>
      <c r="H116" s="113"/>
      <c r="I116" s="134"/>
      <c r="J116" s="113"/>
      <c r="K116" s="113"/>
      <c r="L116" s="113"/>
      <c r="M116" s="105"/>
    </row>
    <row r="117" spans="1:13" hidden="1" x14ac:dyDescent="0.25">
      <c r="A117" s="112"/>
      <c r="B117" s="42"/>
      <c r="C117" s="43"/>
      <c r="D117" s="43"/>
      <c r="E117" s="44"/>
      <c r="F117" s="134"/>
      <c r="G117" s="134"/>
      <c r="H117" s="113"/>
      <c r="I117" s="134"/>
      <c r="J117" s="113"/>
      <c r="K117" s="113"/>
      <c r="L117" s="113"/>
      <c r="M117" s="105"/>
    </row>
    <row r="118" spans="1:13" ht="15.75" thickBot="1" x14ac:dyDescent="0.3">
      <c r="A118" s="119"/>
      <c r="B118" s="36"/>
      <c r="C118" s="37"/>
      <c r="D118" s="37"/>
      <c r="E118" s="71"/>
      <c r="F118" s="150"/>
      <c r="G118" s="150"/>
      <c r="H118" s="120"/>
      <c r="I118" s="150"/>
      <c r="J118" s="120"/>
      <c r="K118" s="120"/>
      <c r="L118" s="120"/>
      <c r="M118" s="105"/>
    </row>
    <row r="119" spans="1:13" x14ac:dyDescent="0.25">
      <c r="A119" s="161"/>
      <c r="B119" s="162"/>
      <c r="C119" s="163"/>
      <c r="D119" s="163"/>
      <c r="E119" s="164"/>
      <c r="F119" s="165">
        <f>SUM(F112:F118)</f>
        <v>0</v>
      </c>
      <c r="G119" s="165">
        <f t="shared" ref="G119:L119" si="15">SUM(G111:G118)</f>
        <v>4374.25</v>
      </c>
      <c r="H119" s="166">
        <f t="shared" ref="H119" si="16">SUM(H111:H118)</f>
        <v>2400</v>
      </c>
      <c r="I119" s="165">
        <f t="shared" si="15"/>
        <v>2400</v>
      </c>
      <c r="J119" s="166">
        <f t="shared" si="15"/>
        <v>250</v>
      </c>
      <c r="K119" s="166">
        <f t="shared" si="15"/>
        <v>250</v>
      </c>
      <c r="L119" s="167">
        <f t="shared" si="15"/>
        <v>250</v>
      </c>
      <c r="M119" s="105"/>
    </row>
    <row r="120" spans="1:13" x14ac:dyDescent="0.25">
      <c r="A120" s="129"/>
      <c r="B120" s="46"/>
      <c r="C120" s="46"/>
      <c r="D120" s="46"/>
      <c r="E120" s="46"/>
      <c r="F120" s="46"/>
      <c r="G120" s="46"/>
      <c r="H120" s="46"/>
      <c r="I120" s="46"/>
      <c r="J120" s="124"/>
      <c r="K120" s="124"/>
      <c r="L120" s="124"/>
      <c r="M120" s="105"/>
    </row>
    <row r="121" spans="1:13" x14ac:dyDescent="0.25">
      <c r="A121" s="132" t="s">
        <v>71</v>
      </c>
      <c r="B121" s="133" t="s">
        <v>72</v>
      </c>
      <c r="C121" s="108"/>
      <c r="D121" s="43"/>
      <c r="E121" s="43"/>
      <c r="F121" s="43"/>
      <c r="G121" s="43"/>
      <c r="H121" s="168"/>
      <c r="I121" s="43"/>
      <c r="J121" s="168"/>
      <c r="K121" s="168"/>
      <c r="L121" s="168"/>
      <c r="M121" s="105"/>
    </row>
    <row r="122" spans="1:13" x14ac:dyDescent="0.25">
      <c r="A122" s="135" t="s">
        <v>50</v>
      </c>
      <c r="B122" s="42" t="s">
        <v>51</v>
      </c>
      <c r="C122" s="53"/>
      <c r="D122" s="43"/>
      <c r="E122" s="44"/>
      <c r="F122" s="134">
        <v>5249.48</v>
      </c>
      <c r="G122" s="143">
        <v>25445.919999999998</v>
      </c>
      <c r="H122" s="113">
        <v>5370</v>
      </c>
      <c r="I122" s="134">
        <v>7700</v>
      </c>
      <c r="J122" s="113">
        <v>7840</v>
      </c>
      <c r="K122" s="113">
        <v>8010</v>
      </c>
      <c r="L122" s="113">
        <v>8010</v>
      </c>
      <c r="M122" s="105"/>
    </row>
    <row r="123" spans="1:13" x14ac:dyDescent="0.25">
      <c r="A123" s="135"/>
      <c r="B123" s="42"/>
      <c r="C123" s="43"/>
      <c r="D123" s="43"/>
      <c r="E123" s="44"/>
      <c r="F123" s="134"/>
      <c r="G123" s="134"/>
      <c r="H123" s="113"/>
      <c r="I123" s="134"/>
      <c r="J123" s="113"/>
      <c r="K123" s="113"/>
      <c r="L123" s="113"/>
      <c r="M123" s="105"/>
    </row>
    <row r="124" spans="1:13" x14ac:dyDescent="0.25">
      <c r="A124" s="135"/>
      <c r="B124" s="42"/>
      <c r="C124" s="43"/>
      <c r="D124" s="43"/>
      <c r="E124" s="44"/>
      <c r="F124" s="134"/>
      <c r="G124" s="134"/>
      <c r="H124" s="113"/>
      <c r="I124" s="134"/>
      <c r="J124" s="113"/>
      <c r="K124" s="113"/>
      <c r="L124" s="113"/>
      <c r="M124" s="105"/>
    </row>
    <row r="125" spans="1:13" x14ac:dyDescent="0.25">
      <c r="A125" s="161"/>
      <c r="B125" s="162"/>
      <c r="C125" s="163"/>
      <c r="D125" s="163"/>
      <c r="E125" s="164"/>
      <c r="F125" s="165">
        <f t="shared" ref="F125:L125" si="17">SUM(F122:F124)</f>
        <v>5249.48</v>
      </c>
      <c r="G125" s="165">
        <f t="shared" si="17"/>
        <v>25445.919999999998</v>
      </c>
      <c r="H125" s="166">
        <f t="shared" ref="H125" si="18">SUM(H122:H124)</f>
        <v>5370</v>
      </c>
      <c r="I125" s="165">
        <f t="shared" si="17"/>
        <v>7700</v>
      </c>
      <c r="J125" s="166">
        <f t="shared" si="17"/>
        <v>7840</v>
      </c>
      <c r="K125" s="166">
        <f t="shared" si="17"/>
        <v>8010</v>
      </c>
      <c r="L125" s="167">
        <f t="shared" si="17"/>
        <v>8010</v>
      </c>
      <c r="M125" s="105"/>
    </row>
    <row r="126" spans="1:13" x14ac:dyDescent="0.25">
      <c r="A126" s="170"/>
      <c r="B126" s="171"/>
      <c r="C126" s="171"/>
      <c r="D126" s="46"/>
      <c r="E126" s="46"/>
      <c r="F126" s="46"/>
      <c r="G126" s="46"/>
      <c r="H126" s="46"/>
      <c r="I126" s="46"/>
      <c r="J126" s="172"/>
      <c r="K126" s="172"/>
      <c r="L126" s="172"/>
      <c r="M126" s="105"/>
    </row>
    <row r="127" spans="1:13" x14ac:dyDescent="0.25">
      <c r="A127" s="132" t="s">
        <v>73</v>
      </c>
      <c r="B127" s="133" t="s">
        <v>74</v>
      </c>
      <c r="C127" s="108"/>
      <c r="D127" s="43"/>
      <c r="E127" s="43"/>
      <c r="F127" s="43"/>
      <c r="G127" s="43"/>
      <c r="H127" s="168"/>
      <c r="I127" s="43"/>
      <c r="J127" s="168"/>
      <c r="K127" s="168"/>
      <c r="L127" s="168"/>
      <c r="M127" s="105"/>
    </row>
    <row r="128" spans="1:13" x14ac:dyDescent="0.25">
      <c r="A128" s="135" t="s">
        <v>50</v>
      </c>
      <c r="B128" s="42" t="s">
        <v>51</v>
      </c>
      <c r="C128" s="53"/>
      <c r="D128" s="43"/>
      <c r="E128" s="44"/>
      <c r="F128" s="134">
        <v>33380.129999999997</v>
      </c>
      <c r="G128" s="143">
        <v>39958.04</v>
      </c>
      <c r="H128" s="113">
        <v>30255</v>
      </c>
      <c r="I128" s="134">
        <v>35250</v>
      </c>
      <c r="J128" s="113">
        <v>32685</v>
      </c>
      <c r="K128" s="113">
        <v>33935</v>
      </c>
      <c r="L128" s="113">
        <v>33935</v>
      </c>
      <c r="M128" s="105"/>
    </row>
    <row r="129" spans="1:13" x14ac:dyDescent="0.25">
      <c r="A129" s="135" t="s">
        <v>60</v>
      </c>
      <c r="B129" s="42" t="s">
        <v>117</v>
      </c>
      <c r="C129" s="43"/>
      <c r="D129" s="43"/>
      <c r="E129" s="44"/>
      <c r="F129" s="134"/>
      <c r="G129" s="134"/>
      <c r="H129" s="113"/>
      <c r="I129" s="134"/>
      <c r="J129" s="113">
        <v>5000</v>
      </c>
      <c r="K129" s="113"/>
      <c r="L129" s="113"/>
      <c r="M129" s="105"/>
    </row>
    <row r="130" spans="1:13" x14ac:dyDescent="0.25">
      <c r="A130" s="135"/>
      <c r="B130" s="42"/>
      <c r="C130" s="43"/>
      <c r="D130" s="43"/>
      <c r="E130" s="44"/>
      <c r="F130" s="134"/>
      <c r="G130" s="134"/>
      <c r="H130" s="113"/>
      <c r="I130" s="134"/>
      <c r="J130" s="113"/>
      <c r="K130" s="113"/>
      <c r="L130" s="113"/>
      <c r="M130" s="105"/>
    </row>
    <row r="131" spans="1:13" x14ac:dyDescent="0.25">
      <c r="A131" s="161"/>
      <c r="B131" s="162"/>
      <c r="C131" s="163"/>
      <c r="D131" s="163"/>
      <c r="E131" s="164"/>
      <c r="F131" s="165">
        <f t="shared" ref="F131:L131" si="19">SUM(F128:F130)</f>
        <v>33380.129999999997</v>
      </c>
      <c r="G131" s="165">
        <f t="shared" si="19"/>
        <v>39958.04</v>
      </c>
      <c r="H131" s="166">
        <f t="shared" ref="H131" si="20">SUM(H128:H130)</f>
        <v>30255</v>
      </c>
      <c r="I131" s="165">
        <f t="shared" si="19"/>
        <v>35250</v>
      </c>
      <c r="J131" s="166">
        <f t="shared" si="19"/>
        <v>37685</v>
      </c>
      <c r="K131" s="166">
        <f t="shared" si="19"/>
        <v>33935</v>
      </c>
      <c r="L131" s="167">
        <f t="shared" si="19"/>
        <v>33935</v>
      </c>
      <c r="M131" s="105"/>
    </row>
    <row r="132" spans="1:13" ht="20.25" customHeight="1" x14ac:dyDescent="0.25">
      <c r="A132" s="129"/>
      <c r="B132" s="46"/>
      <c r="C132" s="46"/>
      <c r="D132" s="46"/>
      <c r="E132" s="46"/>
      <c r="F132" s="46"/>
      <c r="G132" s="46"/>
      <c r="H132" s="46"/>
      <c r="I132" s="46"/>
      <c r="J132" s="172"/>
      <c r="K132" s="172"/>
      <c r="L132" s="172"/>
      <c r="M132" s="105"/>
    </row>
    <row r="133" spans="1:13" x14ac:dyDescent="0.25">
      <c r="A133" s="132" t="s">
        <v>75</v>
      </c>
      <c r="B133" s="133" t="s">
        <v>76</v>
      </c>
      <c r="C133" s="108"/>
      <c r="D133" s="43"/>
      <c r="E133" s="43"/>
      <c r="F133" s="43"/>
      <c r="G133" s="43"/>
      <c r="H133" s="168"/>
      <c r="I133" s="43"/>
      <c r="J133" s="168"/>
      <c r="K133" s="168"/>
      <c r="L133" s="168"/>
      <c r="M133" s="105"/>
    </row>
    <row r="134" spans="1:13" x14ac:dyDescent="0.25">
      <c r="A134" s="135" t="s">
        <v>50</v>
      </c>
      <c r="B134" s="42" t="s">
        <v>51</v>
      </c>
      <c r="C134" s="53"/>
      <c r="D134" s="43"/>
      <c r="E134" s="44"/>
      <c r="F134" s="134">
        <v>100</v>
      </c>
      <c r="G134" s="143">
        <v>384.66</v>
      </c>
      <c r="H134" s="113">
        <v>400</v>
      </c>
      <c r="I134" s="134">
        <v>400</v>
      </c>
      <c r="J134" s="113">
        <v>460</v>
      </c>
      <c r="K134" s="113">
        <v>520</v>
      </c>
      <c r="L134" s="113">
        <v>520</v>
      </c>
      <c r="M134" s="105"/>
    </row>
    <row r="135" spans="1:13" x14ac:dyDescent="0.25">
      <c r="A135" s="135"/>
      <c r="B135" s="42"/>
      <c r="C135" s="43"/>
      <c r="D135" s="43"/>
      <c r="E135" s="44"/>
      <c r="F135" s="134"/>
      <c r="G135" s="134"/>
      <c r="H135" s="113"/>
      <c r="I135" s="134"/>
      <c r="J135" s="113"/>
      <c r="K135" s="113"/>
      <c r="L135" s="113"/>
      <c r="M135" s="105"/>
    </row>
    <row r="136" spans="1:13" ht="15.75" thickBot="1" x14ac:dyDescent="0.3">
      <c r="A136" s="135"/>
      <c r="B136" s="42"/>
      <c r="C136" s="43"/>
      <c r="D136" s="43"/>
      <c r="E136" s="44"/>
      <c r="F136" s="134"/>
      <c r="G136" s="134"/>
      <c r="H136" s="113"/>
      <c r="I136" s="134"/>
      <c r="J136" s="113"/>
      <c r="K136" s="113"/>
      <c r="L136" s="113"/>
      <c r="M136" s="105"/>
    </row>
    <row r="137" spans="1:13" x14ac:dyDescent="0.25">
      <c r="A137" s="161"/>
      <c r="B137" s="162"/>
      <c r="C137" s="163"/>
      <c r="D137" s="163"/>
      <c r="E137" s="164"/>
      <c r="F137" s="165">
        <f t="shared" ref="F137:L137" si="21">SUM(F134:F136)</f>
        <v>100</v>
      </c>
      <c r="G137" s="165">
        <f t="shared" si="21"/>
        <v>384.66</v>
      </c>
      <c r="H137" s="166">
        <f t="shared" ref="H137" si="22">SUM(H134:H136)</f>
        <v>400</v>
      </c>
      <c r="I137" s="165">
        <f t="shared" si="21"/>
        <v>400</v>
      </c>
      <c r="J137" s="166">
        <f t="shared" si="21"/>
        <v>460</v>
      </c>
      <c r="K137" s="166">
        <f t="shared" si="21"/>
        <v>520</v>
      </c>
      <c r="L137" s="167">
        <f t="shared" si="21"/>
        <v>520</v>
      </c>
      <c r="M137" s="105"/>
    </row>
    <row r="138" spans="1:13" ht="27.75" customHeight="1" x14ac:dyDescent="0.25">
      <c r="A138" s="129"/>
      <c r="B138" s="46"/>
      <c r="C138" s="46"/>
      <c r="D138" s="46"/>
      <c r="E138" s="46"/>
      <c r="F138" s="131"/>
      <c r="G138" s="131"/>
      <c r="H138" s="131"/>
      <c r="I138" s="131"/>
      <c r="J138" s="131"/>
      <c r="K138" s="131"/>
      <c r="L138" s="131"/>
      <c r="M138" s="105"/>
    </row>
    <row r="139" spans="1:13" x14ac:dyDescent="0.25">
      <c r="A139" s="132" t="s">
        <v>77</v>
      </c>
      <c r="B139" s="133" t="s">
        <v>78</v>
      </c>
      <c r="C139" s="108"/>
      <c r="D139" s="43"/>
      <c r="E139" s="43"/>
      <c r="F139" s="43"/>
      <c r="G139" s="43"/>
      <c r="H139" s="43"/>
      <c r="I139" s="43"/>
      <c r="J139" s="168"/>
      <c r="K139" s="168"/>
      <c r="L139" s="168"/>
      <c r="M139" s="105"/>
    </row>
    <row r="140" spans="1:13" x14ac:dyDescent="0.25">
      <c r="A140" s="135" t="s">
        <v>50</v>
      </c>
      <c r="B140" s="42" t="s">
        <v>51</v>
      </c>
      <c r="C140" s="53"/>
      <c r="D140" s="43"/>
      <c r="E140" s="44"/>
      <c r="F140" s="134">
        <v>2055.54</v>
      </c>
      <c r="G140" s="143">
        <v>2588.14</v>
      </c>
      <c r="H140" s="113">
        <v>1555</v>
      </c>
      <c r="I140" s="134">
        <v>1555</v>
      </c>
      <c r="J140" s="113">
        <v>1815</v>
      </c>
      <c r="K140" s="113">
        <v>1925</v>
      </c>
      <c r="L140" s="113">
        <v>1925</v>
      </c>
      <c r="M140" s="105"/>
    </row>
    <row r="141" spans="1:13" x14ac:dyDescent="0.25">
      <c r="A141" s="135"/>
      <c r="B141" s="42"/>
      <c r="C141" s="43"/>
      <c r="D141" s="43"/>
      <c r="E141" s="44"/>
      <c r="F141" s="134"/>
      <c r="G141" s="134"/>
      <c r="H141" s="113"/>
      <c r="I141" s="134"/>
      <c r="J141" s="113"/>
      <c r="K141" s="113"/>
      <c r="L141" s="113"/>
      <c r="M141" s="105"/>
    </row>
    <row r="142" spans="1:13" x14ac:dyDescent="0.25">
      <c r="A142" s="135"/>
      <c r="B142" s="42"/>
      <c r="C142" s="43"/>
      <c r="D142" s="43"/>
      <c r="E142" s="44"/>
      <c r="F142" s="134"/>
      <c r="G142" s="134"/>
      <c r="H142" s="113"/>
      <c r="I142" s="134"/>
      <c r="J142" s="113"/>
      <c r="K142" s="113"/>
      <c r="L142" s="113"/>
    </row>
    <row r="143" spans="1:13" x14ac:dyDescent="0.25">
      <c r="A143" s="161"/>
      <c r="B143" s="162"/>
      <c r="C143" s="163"/>
      <c r="D143" s="163"/>
      <c r="E143" s="164"/>
      <c r="F143" s="165">
        <f t="shared" ref="F143:L143" si="23">SUM(F140:F142)</f>
        <v>2055.54</v>
      </c>
      <c r="G143" s="165">
        <f t="shared" si="23"/>
        <v>2588.14</v>
      </c>
      <c r="H143" s="166">
        <f t="shared" ref="H143" si="24">SUM(H140:H142)</f>
        <v>1555</v>
      </c>
      <c r="I143" s="165">
        <f t="shared" si="23"/>
        <v>1555</v>
      </c>
      <c r="J143" s="166">
        <f t="shared" si="23"/>
        <v>1815</v>
      </c>
      <c r="K143" s="166">
        <f t="shared" si="23"/>
        <v>1925</v>
      </c>
      <c r="L143" s="167">
        <f t="shared" si="23"/>
        <v>1925</v>
      </c>
    </row>
    <row r="144" spans="1:13" x14ac:dyDescent="0.25">
      <c r="A144" s="210"/>
      <c r="B144" s="207"/>
      <c r="C144" s="207"/>
      <c r="D144" s="207"/>
      <c r="E144" s="207"/>
      <c r="F144" s="216"/>
      <c r="G144" s="216"/>
      <c r="H144" s="216"/>
      <c r="I144" s="216"/>
      <c r="J144" s="216"/>
      <c r="K144" s="216"/>
      <c r="L144" s="216"/>
    </row>
    <row r="145" spans="1:12" ht="31.5" customHeight="1" x14ac:dyDescent="0.25">
      <c r="A145" s="129"/>
      <c r="B145" s="46"/>
      <c r="C145" s="46"/>
      <c r="D145" s="46"/>
      <c r="E145" s="46"/>
      <c r="F145" s="131"/>
      <c r="G145" s="131"/>
      <c r="H145" s="131"/>
      <c r="I145" s="131"/>
      <c r="J145" s="131"/>
      <c r="K145" s="131"/>
      <c r="L145" s="131"/>
    </row>
    <row r="146" spans="1:12" x14ac:dyDescent="0.25">
      <c r="A146" s="132" t="s">
        <v>79</v>
      </c>
      <c r="B146" s="133" t="s">
        <v>80</v>
      </c>
      <c r="C146" s="108"/>
      <c r="D146" s="43"/>
      <c r="E146" s="43"/>
      <c r="F146" s="43"/>
      <c r="G146" s="43"/>
      <c r="H146" s="168"/>
      <c r="I146" s="43"/>
      <c r="J146" s="168"/>
      <c r="K146" s="168"/>
      <c r="L146" s="168"/>
    </row>
    <row r="147" spans="1:12" x14ac:dyDescent="0.25">
      <c r="A147" s="135" t="s">
        <v>48</v>
      </c>
      <c r="B147" s="42" t="s">
        <v>64</v>
      </c>
      <c r="C147" s="53"/>
      <c r="D147" s="43"/>
      <c r="E147" s="44"/>
      <c r="F147" s="134">
        <v>53688.86</v>
      </c>
      <c r="G147" s="143">
        <v>55394.49</v>
      </c>
      <c r="H147" s="113">
        <v>55200</v>
      </c>
      <c r="I147" s="134">
        <v>55200</v>
      </c>
      <c r="J147" s="113">
        <v>73100</v>
      </c>
      <c r="K147" s="113">
        <v>73300</v>
      </c>
      <c r="L147" s="113">
        <v>73400</v>
      </c>
    </row>
    <row r="148" spans="1:12" x14ac:dyDescent="0.25">
      <c r="A148" s="135" t="s">
        <v>81</v>
      </c>
      <c r="B148" s="42" t="s">
        <v>82</v>
      </c>
      <c r="C148" s="43"/>
      <c r="D148" s="43"/>
      <c r="E148" s="44"/>
      <c r="F148" s="134">
        <v>17003.810000000001</v>
      </c>
      <c r="G148" s="143">
        <v>19733.52</v>
      </c>
      <c r="H148" s="113">
        <v>17750</v>
      </c>
      <c r="I148" s="134">
        <v>17750</v>
      </c>
      <c r="J148" s="113">
        <v>22250</v>
      </c>
      <c r="K148" s="113">
        <v>22810</v>
      </c>
      <c r="L148" s="113">
        <v>23120</v>
      </c>
    </row>
    <row r="149" spans="1:12" x14ac:dyDescent="0.25">
      <c r="A149" s="135" t="s">
        <v>50</v>
      </c>
      <c r="B149" s="42" t="s">
        <v>83</v>
      </c>
      <c r="C149" s="43"/>
      <c r="D149" s="43"/>
      <c r="E149" s="44"/>
      <c r="F149" s="134">
        <v>31933.919999999998</v>
      </c>
      <c r="G149" s="143">
        <v>20642.7</v>
      </c>
      <c r="H149" s="113">
        <v>23600</v>
      </c>
      <c r="I149" s="134">
        <v>24000</v>
      </c>
      <c r="J149" s="113">
        <v>31010</v>
      </c>
      <c r="K149" s="113">
        <v>31930</v>
      </c>
      <c r="L149" s="113">
        <v>32530</v>
      </c>
    </row>
    <row r="150" spans="1:12" x14ac:dyDescent="0.25">
      <c r="A150" s="135" t="s">
        <v>60</v>
      </c>
      <c r="B150" s="42" t="s">
        <v>84</v>
      </c>
      <c r="C150" s="43"/>
      <c r="D150" s="43"/>
      <c r="E150" s="44"/>
      <c r="F150" s="134">
        <v>144.29</v>
      </c>
      <c r="G150" s="143">
        <v>706.4</v>
      </c>
      <c r="H150" s="113">
        <v>400</v>
      </c>
      <c r="I150" s="134">
        <v>600</v>
      </c>
      <c r="J150" s="113">
        <v>600</v>
      </c>
      <c r="K150" s="113">
        <v>600</v>
      </c>
      <c r="L150" s="113">
        <v>600</v>
      </c>
    </row>
    <row r="151" spans="1:12" x14ac:dyDescent="0.25">
      <c r="A151" s="135"/>
      <c r="B151" s="42"/>
      <c r="C151" s="43"/>
      <c r="D151" s="43"/>
      <c r="E151" s="44"/>
      <c r="F151" s="134"/>
      <c r="G151" s="134"/>
      <c r="H151" s="113"/>
      <c r="I151" s="134"/>
      <c r="J151" s="113"/>
      <c r="K151" s="113"/>
      <c r="L151" s="113"/>
    </row>
    <row r="152" spans="1:12" x14ac:dyDescent="0.25">
      <c r="A152" s="121"/>
      <c r="B152" s="144"/>
      <c r="C152" s="145"/>
      <c r="D152" s="145"/>
      <c r="E152" s="151"/>
      <c r="F152" s="146">
        <f t="shared" ref="F152:L152" si="25">SUM(F147:F151)</f>
        <v>102770.87999999999</v>
      </c>
      <c r="G152" s="146">
        <f t="shared" si="25"/>
        <v>96477.109999999986</v>
      </c>
      <c r="H152" s="122">
        <f t="shared" ref="H152" si="26">SUM(H147:H151)</f>
        <v>96950</v>
      </c>
      <c r="I152" s="146">
        <f t="shared" si="25"/>
        <v>97550</v>
      </c>
      <c r="J152" s="122">
        <f t="shared" si="25"/>
        <v>126960</v>
      </c>
      <c r="K152" s="122">
        <f t="shared" si="25"/>
        <v>128640</v>
      </c>
      <c r="L152" s="147">
        <f t="shared" si="25"/>
        <v>129650</v>
      </c>
    </row>
    <row r="153" spans="1:12" ht="0.75" customHeight="1" x14ac:dyDescent="0.25">
      <c r="A153" s="173"/>
      <c r="B153" s="31"/>
      <c r="C153" s="46"/>
      <c r="D153" s="46"/>
      <c r="E153" s="174"/>
      <c r="F153" s="175"/>
      <c r="G153" s="175"/>
      <c r="H153" s="175"/>
      <c r="I153" s="175"/>
      <c r="J153" s="176"/>
      <c r="K153" s="176"/>
      <c r="L153" s="177"/>
    </row>
    <row r="154" spans="1:12" x14ac:dyDescent="0.25">
      <c r="A154" s="132" t="s">
        <v>85</v>
      </c>
      <c r="B154" s="133" t="s">
        <v>86</v>
      </c>
      <c r="C154" s="108"/>
      <c r="D154" s="43"/>
      <c r="E154" s="43"/>
      <c r="F154" s="43"/>
      <c r="G154" s="43"/>
      <c r="H154" s="168"/>
      <c r="I154" s="43"/>
      <c r="J154" s="168"/>
      <c r="K154" s="168"/>
      <c r="L154" s="168"/>
    </row>
    <row r="155" spans="1:12" x14ac:dyDescent="0.25">
      <c r="A155" s="135" t="s">
        <v>60</v>
      </c>
      <c r="B155" s="42" t="s">
        <v>87</v>
      </c>
      <c r="C155" s="43"/>
      <c r="D155" s="43"/>
      <c r="E155" s="44"/>
      <c r="F155" s="134">
        <v>1902.2</v>
      </c>
      <c r="G155" s="143">
        <v>6003.24</v>
      </c>
      <c r="H155" s="113">
        <v>6600</v>
      </c>
      <c r="I155" s="134">
        <v>3690</v>
      </c>
      <c r="J155" s="113">
        <v>6720</v>
      </c>
      <c r="K155" s="113">
        <v>6720</v>
      </c>
      <c r="L155" s="113">
        <v>6720</v>
      </c>
    </row>
    <row r="156" spans="1:12" x14ac:dyDescent="0.25">
      <c r="A156" s="135"/>
      <c r="B156" s="42"/>
      <c r="C156" s="43"/>
      <c r="D156" s="43"/>
      <c r="E156" s="44"/>
      <c r="F156" s="134"/>
      <c r="G156" s="134"/>
      <c r="H156" s="113"/>
      <c r="I156" s="134"/>
      <c r="J156" s="113"/>
      <c r="K156" s="113"/>
      <c r="L156" s="113"/>
    </row>
    <row r="157" spans="1:12" ht="12" customHeight="1" thickBot="1" x14ac:dyDescent="0.3">
      <c r="A157" s="121"/>
      <c r="B157" s="144"/>
      <c r="C157" s="145"/>
      <c r="D157" s="145"/>
      <c r="E157" s="151"/>
      <c r="F157" s="146">
        <f t="shared" ref="F157:L157" si="27">SUM(F155:F156)</f>
        <v>1902.2</v>
      </c>
      <c r="G157" s="146">
        <f t="shared" si="27"/>
        <v>6003.24</v>
      </c>
      <c r="H157" s="122">
        <f t="shared" ref="H157" si="28">SUM(H155:H156)</f>
        <v>6600</v>
      </c>
      <c r="I157" s="146">
        <f t="shared" si="27"/>
        <v>3690</v>
      </c>
      <c r="J157" s="122">
        <f t="shared" si="27"/>
        <v>6720</v>
      </c>
      <c r="K157" s="122">
        <f t="shared" si="27"/>
        <v>6720</v>
      </c>
      <c r="L157" s="147">
        <f t="shared" si="27"/>
        <v>6720</v>
      </c>
    </row>
    <row r="158" spans="1:12" ht="12.75" hidden="1" customHeight="1" x14ac:dyDescent="0.25">
      <c r="A158" s="173"/>
      <c r="B158" s="31"/>
      <c r="C158" s="46"/>
      <c r="D158" s="46"/>
      <c r="E158" s="174"/>
      <c r="F158" s="175"/>
      <c r="G158" s="175"/>
      <c r="H158" s="175"/>
      <c r="I158" s="175"/>
      <c r="J158" s="176"/>
      <c r="K158" s="176"/>
      <c r="L158" s="177"/>
    </row>
    <row r="159" spans="1:12" x14ac:dyDescent="0.25">
      <c r="A159" s="132" t="s">
        <v>88</v>
      </c>
      <c r="B159" s="133" t="s">
        <v>89</v>
      </c>
      <c r="C159" s="108"/>
      <c r="D159" s="43"/>
      <c r="E159" s="43"/>
      <c r="F159" s="43"/>
      <c r="G159" s="43"/>
      <c r="H159" s="43"/>
      <c r="I159" s="43"/>
      <c r="J159" s="168"/>
      <c r="K159" s="168"/>
      <c r="L159" s="168"/>
    </row>
    <row r="160" spans="1:12" x14ac:dyDescent="0.25">
      <c r="A160" s="135" t="s">
        <v>48</v>
      </c>
      <c r="B160" s="42" t="s">
        <v>64</v>
      </c>
      <c r="C160" s="43"/>
      <c r="D160" s="43"/>
      <c r="E160" s="44"/>
      <c r="F160" s="134">
        <v>4054.86</v>
      </c>
      <c r="G160" s="143">
        <v>2817.4</v>
      </c>
      <c r="H160" s="113">
        <v>2900</v>
      </c>
      <c r="I160" s="134">
        <v>2900</v>
      </c>
      <c r="J160" s="113">
        <v>3300</v>
      </c>
      <c r="K160" s="113">
        <v>3350</v>
      </c>
      <c r="L160" s="113">
        <v>3400</v>
      </c>
    </row>
    <row r="161" spans="1:12" x14ac:dyDescent="0.25">
      <c r="A161" s="135" t="s">
        <v>81</v>
      </c>
      <c r="B161" s="42" t="s">
        <v>82</v>
      </c>
      <c r="C161" s="43"/>
      <c r="D161" s="43"/>
      <c r="E161" s="44"/>
      <c r="F161" s="134">
        <v>1110.56</v>
      </c>
      <c r="G161" s="143">
        <v>808.21</v>
      </c>
      <c r="H161" s="113">
        <v>910</v>
      </c>
      <c r="I161" s="134">
        <v>910</v>
      </c>
      <c r="J161" s="113">
        <v>985</v>
      </c>
      <c r="K161" s="113">
        <v>1050</v>
      </c>
      <c r="L161" s="113">
        <v>1065</v>
      </c>
    </row>
    <row r="162" spans="1:12" x14ac:dyDescent="0.25">
      <c r="A162" s="135" t="s">
        <v>50</v>
      </c>
      <c r="B162" s="42" t="s">
        <v>83</v>
      </c>
      <c r="C162" s="43"/>
      <c r="D162" s="43"/>
      <c r="E162" s="44"/>
      <c r="F162" s="134"/>
      <c r="G162" s="143">
        <v>108</v>
      </c>
      <c r="H162" s="113">
        <v>108</v>
      </c>
      <c r="I162" s="134">
        <v>108</v>
      </c>
      <c r="J162" s="113">
        <v>108</v>
      </c>
      <c r="K162" s="113">
        <v>108</v>
      </c>
      <c r="L162" s="113">
        <v>108</v>
      </c>
    </row>
    <row r="163" spans="1:12" x14ac:dyDescent="0.25">
      <c r="A163" s="135" t="s">
        <v>60</v>
      </c>
      <c r="B163" s="42" t="s">
        <v>90</v>
      </c>
      <c r="C163" s="43"/>
      <c r="D163" s="43"/>
      <c r="E163" s="44"/>
      <c r="F163" s="134">
        <v>1790.73</v>
      </c>
      <c r="G163" s="143">
        <v>1612.1</v>
      </c>
      <c r="H163" s="113">
        <v>1500</v>
      </c>
      <c r="I163" s="134">
        <v>1500</v>
      </c>
      <c r="J163" s="113">
        <v>1600</v>
      </c>
      <c r="K163" s="113">
        <v>1610</v>
      </c>
      <c r="L163" s="113">
        <v>1620</v>
      </c>
    </row>
    <row r="164" spans="1:12" x14ac:dyDescent="0.25">
      <c r="A164" s="135"/>
      <c r="B164" s="42"/>
      <c r="C164" s="43"/>
      <c r="D164" s="43"/>
      <c r="E164" s="44"/>
      <c r="F164" s="134"/>
      <c r="G164" s="134"/>
      <c r="H164" s="113"/>
      <c r="I164" s="134"/>
      <c r="J164" s="113"/>
      <c r="K164" s="113"/>
      <c r="L164" s="113"/>
    </row>
    <row r="165" spans="1:12" x14ac:dyDescent="0.25">
      <c r="A165" s="121"/>
      <c r="B165" s="144"/>
      <c r="C165" s="145"/>
      <c r="D165" s="145"/>
      <c r="E165" s="151"/>
      <c r="F165" s="146">
        <f t="shared" ref="F165:L165" si="29">SUM(F160:F164)</f>
        <v>6956.15</v>
      </c>
      <c r="G165" s="146">
        <f t="shared" si="29"/>
        <v>5345.71</v>
      </c>
      <c r="H165" s="122">
        <f t="shared" ref="H165" si="30">SUM(H160:H164)</f>
        <v>5418</v>
      </c>
      <c r="I165" s="146">
        <f t="shared" si="29"/>
        <v>5418</v>
      </c>
      <c r="J165" s="122">
        <f t="shared" si="29"/>
        <v>5993</v>
      </c>
      <c r="K165" s="122">
        <f t="shared" si="29"/>
        <v>6118</v>
      </c>
      <c r="L165" s="147">
        <f t="shared" si="29"/>
        <v>6193</v>
      </c>
    </row>
    <row r="166" spans="1:12" x14ac:dyDescent="0.25">
      <c r="A166" s="173"/>
      <c r="B166" s="31"/>
      <c r="C166" s="46"/>
      <c r="D166" s="46"/>
      <c r="E166" s="174"/>
      <c r="F166" s="175"/>
      <c r="G166" s="175"/>
      <c r="H166" s="175"/>
      <c r="I166" s="175"/>
      <c r="J166" s="176"/>
      <c r="K166" s="176"/>
      <c r="L166" s="177"/>
    </row>
    <row r="167" spans="1:12" x14ac:dyDescent="0.25">
      <c r="A167" s="132" t="s">
        <v>91</v>
      </c>
      <c r="B167" s="133" t="s">
        <v>92</v>
      </c>
      <c r="C167" s="108"/>
      <c r="D167" s="43"/>
      <c r="E167" s="43"/>
      <c r="F167" s="43"/>
      <c r="G167" s="43"/>
      <c r="H167" s="168"/>
      <c r="I167" s="43"/>
      <c r="J167" s="168"/>
      <c r="K167" s="168"/>
      <c r="L167" s="168"/>
    </row>
    <row r="168" spans="1:12" ht="21.75" customHeight="1" x14ac:dyDescent="0.25">
      <c r="A168" s="135" t="s">
        <v>50</v>
      </c>
      <c r="B168" s="42" t="s">
        <v>83</v>
      </c>
      <c r="C168" s="43"/>
      <c r="D168" s="43"/>
      <c r="E168" s="44"/>
      <c r="F168" s="134">
        <v>188.16</v>
      </c>
      <c r="G168" s="143">
        <v>70.56</v>
      </c>
      <c r="H168" s="113">
        <v>0</v>
      </c>
      <c r="I168" s="134">
        <v>0</v>
      </c>
      <c r="J168" s="113">
        <v>0</v>
      </c>
      <c r="K168" s="113">
        <v>0</v>
      </c>
      <c r="L168" s="113">
        <v>0</v>
      </c>
    </row>
    <row r="169" spans="1:12" x14ac:dyDescent="0.25">
      <c r="A169" s="135"/>
      <c r="B169" s="42"/>
      <c r="C169" s="43"/>
      <c r="D169" s="43"/>
      <c r="E169" s="44"/>
      <c r="F169" s="134"/>
      <c r="G169" s="134"/>
      <c r="H169" s="113"/>
      <c r="I169" s="134"/>
      <c r="J169" s="113"/>
      <c r="K169" s="113"/>
      <c r="L169" s="113"/>
    </row>
    <row r="170" spans="1:12" x14ac:dyDescent="0.25">
      <c r="A170" s="161"/>
      <c r="B170" s="162"/>
      <c r="C170" s="163"/>
      <c r="D170" s="163"/>
      <c r="E170" s="164"/>
      <c r="F170" s="165">
        <f t="shared" ref="F170:L170" si="31">SUM(F168:F169)</f>
        <v>188.16</v>
      </c>
      <c r="G170" s="165">
        <f t="shared" si="31"/>
        <v>70.56</v>
      </c>
      <c r="H170" s="166">
        <f t="shared" ref="H170" si="32">SUM(H168:H169)</f>
        <v>0</v>
      </c>
      <c r="I170" s="165">
        <f t="shared" si="31"/>
        <v>0</v>
      </c>
      <c r="J170" s="166">
        <f t="shared" si="31"/>
        <v>0</v>
      </c>
      <c r="K170" s="166">
        <f t="shared" si="31"/>
        <v>0</v>
      </c>
      <c r="L170" s="167">
        <f t="shared" si="31"/>
        <v>0</v>
      </c>
    </row>
    <row r="171" spans="1:12" x14ac:dyDescent="0.25">
      <c r="A171" s="129"/>
      <c r="B171" s="46"/>
      <c r="C171" s="46"/>
      <c r="D171" s="46"/>
      <c r="E171" s="46"/>
      <c r="F171" s="131"/>
      <c r="G171" s="131"/>
      <c r="H171" s="131"/>
      <c r="I171" s="131"/>
      <c r="J171" s="131"/>
      <c r="K171" s="131"/>
      <c r="L171" s="131"/>
    </row>
    <row r="172" spans="1:12" ht="1.5" customHeight="1" x14ac:dyDescent="0.25">
      <c r="A172" s="173"/>
      <c r="B172" s="31"/>
      <c r="C172" s="46"/>
      <c r="D172" s="46"/>
      <c r="E172" s="174"/>
      <c r="F172" s="175"/>
      <c r="G172" s="175"/>
      <c r="H172" s="175"/>
      <c r="I172" s="175"/>
      <c r="J172" s="176"/>
      <c r="K172" s="176"/>
      <c r="L172" s="177"/>
    </row>
    <row r="173" spans="1:12" x14ac:dyDescent="0.25">
      <c r="A173" s="152"/>
      <c r="B173" s="48" t="s">
        <v>93</v>
      </c>
      <c r="C173" s="24"/>
      <c r="D173" s="24"/>
      <c r="E173" s="25"/>
      <c r="F173" s="178">
        <f>SUM(F170,F165,F157,F152,F143,F137,F131,F65,F79,F85,F95,F107,F119,F125)</f>
        <v>370548.12999999995</v>
      </c>
      <c r="G173" s="178">
        <f>SUM(G170,G165,G157,G152,G143,G137,G131,G125,G119,G107,G95,G85,G79,G65)</f>
        <v>403414.20000000007</v>
      </c>
      <c r="H173" s="178">
        <f>SUM(H170,H165,H157,H152,H143,H137,H131,H125,H119,H107,H95,H85,H79,H65)</f>
        <v>374545</v>
      </c>
      <c r="I173" s="178">
        <f>SUM(I170,I165,I157,I152,I143,I137,I131,I125,I119,I107,I95,I85,I79,I65)</f>
        <v>374091</v>
      </c>
      <c r="J173" s="179">
        <f>SUM(J170,J165,J157,J152,J143,J137,J131,J125,J119,J107,J95,J85,J79,J65)</f>
        <v>438225</v>
      </c>
      <c r="K173" s="179">
        <f>SUM(K170,K165,K157,K152,K143,K138,K137,K131,K125,K119,K107,K95,K85,K79,K65)</f>
        <v>440422</v>
      </c>
      <c r="L173" s="179">
        <f>SUM(L170,L165,L157,L152,L143,L137,L131,L125,L119,L107,L95,L85,L79,L65)</f>
        <v>443977</v>
      </c>
    </row>
    <row r="174" spans="1:12" x14ac:dyDescent="0.25">
      <c r="A174" s="217"/>
      <c r="B174" s="218"/>
      <c r="C174" s="219"/>
      <c r="D174" s="219"/>
      <c r="E174" s="219"/>
      <c r="F174" s="220"/>
      <c r="G174" s="220"/>
      <c r="H174" s="220"/>
      <c r="I174" s="220"/>
      <c r="J174" s="220"/>
      <c r="K174" s="220"/>
      <c r="L174" s="220"/>
    </row>
    <row r="175" spans="1:12" x14ac:dyDescent="0.25">
      <c r="A175" s="170"/>
      <c r="B175" s="180"/>
      <c r="C175" s="130"/>
      <c r="D175" s="130"/>
      <c r="E175" s="130"/>
      <c r="F175" s="180"/>
      <c r="G175" s="180"/>
      <c r="H175" s="180"/>
      <c r="I175" s="181"/>
      <c r="J175" s="182"/>
      <c r="K175" s="182"/>
      <c r="L175" s="182"/>
    </row>
    <row r="176" spans="1:12" ht="15.75" x14ac:dyDescent="0.25">
      <c r="A176" s="63" t="s">
        <v>94</v>
      </c>
      <c r="B176" s="64"/>
      <c r="C176" s="64"/>
      <c r="D176" s="64"/>
      <c r="E176" s="65"/>
      <c r="F176" s="67">
        <v>2015</v>
      </c>
      <c r="G176" s="67">
        <v>2016</v>
      </c>
      <c r="H176" s="67">
        <v>2017</v>
      </c>
      <c r="I176" s="68" t="s">
        <v>23</v>
      </c>
      <c r="J176" s="67">
        <v>2018</v>
      </c>
      <c r="K176" s="69" t="s">
        <v>6</v>
      </c>
      <c r="L176" s="67">
        <v>2020</v>
      </c>
    </row>
    <row r="177" spans="1:12" ht="15.75" x14ac:dyDescent="0.25">
      <c r="A177" s="232"/>
      <c r="B177" s="183"/>
      <c r="C177" s="183"/>
      <c r="D177" s="184"/>
      <c r="E177" s="185"/>
      <c r="F177" s="186"/>
      <c r="G177" s="186"/>
      <c r="H177" s="188"/>
      <c r="I177" s="187"/>
      <c r="J177" s="188"/>
      <c r="K177" s="189"/>
      <c r="L177" s="188"/>
    </row>
    <row r="178" spans="1:12" x14ac:dyDescent="0.25">
      <c r="A178" s="70">
        <v>710</v>
      </c>
      <c r="B178" s="42" t="s">
        <v>95</v>
      </c>
      <c r="C178" s="43"/>
      <c r="D178" s="37"/>
      <c r="E178" s="71"/>
      <c r="F178" s="73">
        <v>12000</v>
      </c>
      <c r="G178" s="73">
        <v>2900</v>
      </c>
      <c r="H178" s="38"/>
      <c r="I178" s="72"/>
      <c r="J178" s="38">
        <v>150000</v>
      </c>
      <c r="K178" s="38"/>
      <c r="L178" s="74"/>
    </row>
    <row r="179" spans="1:12" x14ac:dyDescent="0.25">
      <c r="A179" s="70">
        <v>710</v>
      </c>
      <c r="B179" s="209" t="s">
        <v>119</v>
      </c>
      <c r="C179" s="43"/>
      <c r="D179" s="37"/>
      <c r="E179" s="71"/>
      <c r="F179" s="72"/>
      <c r="G179" s="73">
        <v>2745.2</v>
      </c>
      <c r="H179" s="38">
        <v>10000</v>
      </c>
      <c r="I179" s="72">
        <v>19027</v>
      </c>
      <c r="J179" s="38">
        <v>28000</v>
      </c>
      <c r="K179" s="38"/>
      <c r="L179" s="38"/>
    </row>
    <row r="180" spans="1:12" x14ac:dyDescent="0.25">
      <c r="A180" s="70">
        <v>710</v>
      </c>
      <c r="B180" s="42" t="s">
        <v>96</v>
      </c>
      <c r="C180" s="43"/>
      <c r="D180" s="37"/>
      <c r="E180" s="71"/>
      <c r="F180" s="72"/>
      <c r="G180" s="72"/>
      <c r="H180" s="38">
        <v>6600</v>
      </c>
      <c r="I180" s="72">
        <v>2000</v>
      </c>
      <c r="J180" s="38"/>
      <c r="K180" s="38"/>
      <c r="L180" s="38"/>
    </row>
    <row r="181" spans="1:12" x14ac:dyDescent="0.25">
      <c r="A181" s="70">
        <v>710</v>
      </c>
      <c r="B181" s="236" t="s">
        <v>97</v>
      </c>
      <c r="C181" s="237"/>
      <c r="D181" s="237"/>
      <c r="E181" s="238"/>
      <c r="F181" s="239"/>
      <c r="G181" s="239"/>
      <c r="H181" s="240">
        <v>86000</v>
      </c>
      <c r="I181" s="239">
        <v>136570</v>
      </c>
      <c r="J181" s="240">
        <v>160000</v>
      </c>
      <c r="K181" s="240"/>
      <c r="L181" s="240"/>
    </row>
    <row r="182" spans="1:12" x14ac:dyDescent="0.25">
      <c r="A182" s="70">
        <v>710</v>
      </c>
      <c r="B182" s="233" t="s">
        <v>120</v>
      </c>
      <c r="C182" s="137"/>
      <c r="D182" s="207"/>
      <c r="E182" s="174"/>
      <c r="F182" s="195"/>
      <c r="G182" s="234">
        <v>44027.39</v>
      </c>
      <c r="H182" s="235">
        <v>10000</v>
      </c>
      <c r="I182" s="195">
        <v>18720</v>
      </c>
      <c r="J182" s="235">
        <v>7500</v>
      </c>
      <c r="K182" s="235"/>
      <c r="L182" s="235"/>
    </row>
    <row r="183" spans="1:12" x14ac:dyDescent="0.25">
      <c r="A183" s="190">
        <v>710</v>
      </c>
      <c r="B183" s="191" t="s">
        <v>98</v>
      </c>
      <c r="C183" s="43"/>
      <c r="D183" s="43"/>
      <c r="E183" s="44"/>
      <c r="F183" s="72"/>
      <c r="G183" s="73">
        <v>3022.4</v>
      </c>
      <c r="H183" s="192"/>
      <c r="I183" s="72"/>
      <c r="J183" s="192"/>
      <c r="K183" s="192"/>
      <c r="L183" s="192"/>
    </row>
    <row r="184" spans="1:12" x14ac:dyDescent="0.25">
      <c r="A184" s="190">
        <v>710</v>
      </c>
      <c r="B184" s="244" t="s">
        <v>122</v>
      </c>
      <c r="C184" s="43"/>
      <c r="D184" s="43"/>
      <c r="E184" s="44"/>
      <c r="F184" s="72"/>
      <c r="G184" s="73"/>
      <c r="H184" s="192"/>
      <c r="I184" s="72"/>
      <c r="J184" s="192">
        <v>60000</v>
      </c>
      <c r="K184" s="192"/>
      <c r="L184" s="192"/>
    </row>
    <row r="185" spans="1:12" ht="14.25" customHeight="1" x14ac:dyDescent="0.25">
      <c r="A185" s="70">
        <v>710</v>
      </c>
      <c r="B185" s="43" t="s">
        <v>99</v>
      </c>
      <c r="C185" s="43"/>
      <c r="D185" s="43"/>
      <c r="E185" s="44"/>
      <c r="F185" s="193">
        <v>58006.19</v>
      </c>
      <c r="G185" s="39">
        <v>0</v>
      </c>
      <c r="H185" s="38"/>
      <c r="I185" s="38"/>
      <c r="J185" s="38"/>
      <c r="K185" s="38"/>
      <c r="L185" s="38"/>
    </row>
    <row r="186" spans="1:12" hidden="1" x14ac:dyDescent="0.25">
      <c r="A186" s="194"/>
      <c r="B186" s="136"/>
      <c r="C186" s="137"/>
      <c r="D186" s="46"/>
      <c r="E186" s="174"/>
      <c r="F186" s="195"/>
      <c r="G186" s="195"/>
      <c r="H186" s="32"/>
      <c r="I186" s="195"/>
      <c r="J186" s="32"/>
      <c r="K186" s="32"/>
      <c r="L186" s="32"/>
    </row>
    <row r="187" spans="1:12" hidden="1" x14ac:dyDescent="0.25">
      <c r="A187" s="75"/>
      <c r="B187" s="76" t="s">
        <v>28</v>
      </c>
      <c r="C187" s="77"/>
      <c r="D187" s="77"/>
      <c r="E187" s="78"/>
      <c r="F187" s="79">
        <f>SUM(F182:F186)</f>
        <v>58006.19</v>
      </c>
      <c r="G187" s="79">
        <f t="shared" ref="G187:I187" si="33">SUM(G178:G186)</f>
        <v>52694.99</v>
      </c>
      <c r="H187" s="80">
        <f>SUM(H180:H186)</f>
        <v>102600</v>
      </c>
      <c r="I187" s="79">
        <f t="shared" si="33"/>
        <v>176317</v>
      </c>
      <c r="J187" s="80">
        <f>SUM(J180:J186)</f>
        <v>227500</v>
      </c>
      <c r="K187" s="80">
        <v>0</v>
      </c>
      <c r="L187" s="80">
        <f>SUM(L179:L185)</f>
        <v>0</v>
      </c>
    </row>
    <row r="188" spans="1:12" hidden="1" x14ac:dyDescent="0.25">
      <c r="A188" s="170"/>
      <c r="B188" s="180"/>
      <c r="C188" s="130"/>
      <c r="D188" s="130"/>
      <c r="E188" s="130"/>
      <c r="F188" s="180"/>
      <c r="G188" s="180"/>
      <c r="H188" s="182"/>
      <c r="I188" s="181"/>
      <c r="J188" s="182"/>
      <c r="K188" s="182"/>
      <c r="L188" s="182"/>
    </row>
    <row r="189" spans="1:12" x14ac:dyDescent="0.25">
      <c r="A189" s="221"/>
      <c r="B189" s="196" t="s">
        <v>100</v>
      </c>
      <c r="C189" s="197"/>
      <c r="D189" s="197"/>
      <c r="E189" s="198"/>
      <c r="F189" s="199">
        <f>SUM(F177:F185)</f>
        <v>70006.19</v>
      </c>
      <c r="G189" s="200">
        <f t="shared" ref="G189:J189" si="34">SUM(G178:G185)</f>
        <v>52694.99</v>
      </c>
      <c r="H189" s="179">
        <f t="shared" ref="H189" si="35">SUM(H178:H185)</f>
        <v>112600</v>
      </c>
      <c r="I189" s="201">
        <f t="shared" si="34"/>
        <v>176317</v>
      </c>
      <c r="J189" s="179">
        <f t="shared" si="34"/>
        <v>405500</v>
      </c>
      <c r="K189" s="179">
        <f t="shared" ref="K189:L189" si="36">SUM(K177:K185)</f>
        <v>0</v>
      </c>
      <c r="L189" s="179">
        <f t="shared" si="36"/>
        <v>0</v>
      </c>
    </row>
    <row r="190" spans="1:12" x14ac:dyDescent="0.25">
      <c r="A190" s="170"/>
      <c r="B190" s="180"/>
      <c r="C190" s="130"/>
      <c r="D190" s="130"/>
      <c r="E190" s="130"/>
      <c r="F190" s="180"/>
      <c r="G190" s="180"/>
      <c r="H190" s="180"/>
      <c r="I190" s="181"/>
      <c r="J190" s="182"/>
      <c r="K190" s="182"/>
      <c r="L190" s="182"/>
    </row>
    <row r="191" spans="1:12" x14ac:dyDescent="0.25">
      <c r="A191" s="129"/>
      <c r="B191" s="46"/>
      <c r="C191" s="46"/>
      <c r="D191" s="46"/>
      <c r="E191" s="46"/>
      <c r="F191" s="46"/>
      <c r="G191" s="46"/>
      <c r="H191" s="46"/>
      <c r="I191" s="46"/>
      <c r="J191" s="105"/>
      <c r="K191" s="105"/>
      <c r="L191" s="202"/>
    </row>
    <row r="192" spans="1:12" x14ac:dyDescent="0.25">
      <c r="A192" s="129"/>
      <c r="B192" s="171" t="s">
        <v>101</v>
      </c>
      <c r="C192" s="171"/>
      <c r="D192" s="171"/>
      <c r="E192" s="171"/>
      <c r="F192" s="171"/>
      <c r="G192" s="171"/>
      <c r="H192" s="171"/>
      <c r="I192" s="171"/>
      <c r="J192" s="202"/>
      <c r="K192" s="202"/>
      <c r="L192" s="202"/>
    </row>
    <row r="193" spans="1:12" x14ac:dyDescent="0.25">
      <c r="A193" s="112"/>
      <c r="B193" s="42" t="s">
        <v>102</v>
      </c>
      <c r="C193" s="43"/>
      <c r="D193" s="43"/>
      <c r="E193" s="44"/>
      <c r="F193" s="208">
        <v>1500</v>
      </c>
      <c r="G193" s="208">
        <v>1700</v>
      </c>
      <c r="H193" s="134">
        <v>3300</v>
      </c>
      <c r="I193" s="208">
        <v>6000</v>
      </c>
      <c r="J193" s="113">
        <v>6000</v>
      </c>
      <c r="K193" s="113">
        <v>6000</v>
      </c>
      <c r="L193" s="113">
        <v>6000</v>
      </c>
    </row>
    <row r="194" spans="1:12" x14ac:dyDescent="0.25">
      <c r="A194" s="112"/>
      <c r="B194" s="42" t="s">
        <v>118</v>
      </c>
      <c r="C194" s="43"/>
      <c r="D194" s="43"/>
      <c r="E194" s="44"/>
      <c r="F194" s="208"/>
      <c r="G194" s="208"/>
      <c r="H194" s="134"/>
      <c r="I194" s="208"/>
      <c r="J194" s="113">
        <v>37000</v>
      </c>
      <c r="K194" s="113">
        <v>37000</v>
      </c>
      <c r="L194" s="113">
        <v>37000</v>
      </c>
    </row>
    <row r="195" spans="1:12" x14ac:dyDescent="0.25">
      <c r="A195" s="112"/>
      <c r="B195" s="42" t="s">
        <v>103</v>
      </c>
      <c r="C195" s="43"/>
      <c r="D195" s="43"/>
      <c r="E195" s="44"/>
      <c r="F195" s="208">
        <v>356695</v>
      </c>
      <c r="G195" s="208">
        <v>382358</v>
      </c>
      <c r="H195" s="134">
        <v>382358</v>
      </c>
      <c r="I195" s="208">
        <v>427550</v>
      </c>
      <c r="J195" s="113">
        <v>427550</v>
      </c>
      <c r="K195" s="113">
        <v>448930</v>
      </c>
      <c r="L195" s="113">
        <v>467700</v>
      </c>
    </row>
    <row r="196" spans="1:12" x14ac:dyDescent="0.25">
      <c r="A196" s="112"/>
      <c r="B196" s="42" t="s">
        <v>104</v>
      </c>
      <c r="C196" s="43"/>
      <c r="D196" s="43"/>
      <c r="E196" s="44"/>
      <c r="F196" s="208"/>
      <c r="G196" s="208">
        <v>3000</v>
      </c>
      <c r="H196" s="134">
        <v>10000</v>
      </c>
      <c r="I196" s="208">
        <v>18500</v>
      </c>
      <c r="J196" s="113">
        <v>15000</v>
      </c>
      <c r="K196" s="113">
        <v>15000</v>
      </c>
      <c r="L196" s="113">
        <v>15000</v>
      </c>
    </row>
    <row r="197" spans="1:12" x14ac:dyDescent="0.25">
      <c r="A197" s="112"/>
      <c r="B197" s="42" t="s">
        <v>105</v>
      </c>
      <c r="C197" s="43"/>
      <c r="D197" s="43"/>
      <c r="E197" s="44"/>
      <c r="F197" s="208">
        <v>20870</v>
      </c>
      <c r="G197" s="208">
        <v>22990</v>
      </c>
      <c r="H197" s="134">
        <v>23240</v>
      </c>
      <c r="I197" s="208">
        <v>23240</v>
      </c>
      <c r="J197" s="113">
        <v>24090</v>
      </c>
      <c r="K197" s="113">
        <v>25250</v>
      </c>
      <c r="L197" s="113">
        <v>26680</v>
      </c>
    </row>
    <row r="198" spans="1:12" x14ac:dyDescent="0.25">
      <c r="A198" s="112"/>
      <c r="B198" s="42" t="s">
        <v>106</v>
      </c>
      <c r="C198" s="43"/>
      <c r="D198" s="43"/>
      <c r="E198" s="44"/>
      <c r="F198" s="208">
        <v>50530</v>
      </c>
      <c r="G198" s="208">
        <v>54670</v>
      </c>
      <c r="H198" s="134">
        <v>58677</v>
      </c>
      <c r="I198" s="208">
        <v>58677</v>
      </c>
      <c r="J198" s="113">
        <v>61062</v>
      </c>
      <c r="K198" s="113">
        <v>62560</v>
      </c>
      <c r="L198" s="113">
        <v>63800</v>
      </c>
    </row>
    <row r="199" spans="1:12" x14ac:dyDescent="0.25">
      <c r="A199" s="222"/>
      <c r="B199" s="223" t="s">
        <v>107</v>
      </c>
      <c r="C199" s="223"/>
      <c r="D199" s="223"/>
      <c r="E199" s="224"/>
      <c r="F199" s="190"/>
      <c r="G199" s="190"/>
      <c r="H199" s="190">
        <v>2000</v>
      </c>
      <c r="I199" s="190"/>
      <c r="J199" s="225">
        <v>0</v>
      </c>
      <c r="K199" s="190"/>
      <c r="L199" s="120"/>
    </row>
    <row r="200" spans="1:12" x14ac:dyDescent="0.25">
      <c r="A200" s="229"/>
      <c r="B200" s="229" t="s">
        <v>121</v>
      </c>
      <c r="C200" s="230"/>
      <c r="D200" s="230"/>
      <c r="E200" s="231"/>
      <c r="F200" s="212"/>
      <c r="G200" s="226"/>
      <c r="H200" s="226"/>
      <c r="I200" s="226"/>
      <c r="J200" s="227">
        <v>37000</v>
      </c>
      <c r="K200" s="226">
        <v>37000</v>
      </c>
      <c r="L200" s="228">
        <v>37000</v>
      </c>
    </row>
    <row r="201" spans="1:12" x14ac:dyDescent="0.25">
      <c r="F201" s="105"/>
      <c r="G201" s="105"/>
      <c r="H201" s="105"/>
      <c r="I201" s="105"/>
      <c r="J201" s="105"/>
      <c r="K201" s="105"/>
      <c r="L201" s="202"/>
    </row>
    <row r="203" spans="1:12" x14ac:dyDescent="0.25">
      <c r="A203" t="s">
        <v>108</v>
      </c>
    </row>
    <row r="204" spans="1:12" x14ac:dyDescent="0.25">
      <c r="G204" s="203">
        <v>2018</v>
      </c>
      <c r="H204" s="203">
        <v>2019</v>
      </c>
      <c r="I204" s="203">
        <v>2020</v>
      </c>
    </row>
    <row r="205" spans="1:12" x14ac:dyDescent="0.25">
      <c r="A205" s="130" t="s">
        <v>109</v>
      </c>
      <c r="B205" s="130"/>
      <c r="C205" s="130"/>
      <c r="D205" s="130"/>
      <c r="E205" s="130"/>
      <c r="F205" s="130"/>
      <c r="G205" s="204">
        <v>1227414</v>
      </c>
      <c r="H205" s="204">
        <v>1227333</v>
      </c>
      <c r="I205" s="204">
        <v>1239038</v>
      </c>
      <c r="J205" s="130"/>
    </row>
    <row r="206" spans="1:12" x14ac:dyDescent="0.25">
      <c r="A206" s="130" t="s">
        <v>110</v>
      </c>
      <c r="B206" s="130"/>
      <c r="C206" s="130"/>
      <c r="D206" s="130"/>
      <c r="E206" s="130"/>
      <c r="F206" s="130"/>
      <c r="G206" s="204">
        <v>1002927.48</v>
      </c>
      <c r="H206" s="204">
        <v>1029162.48</v>
      </c>
      <c r="I206" s="204">
        <v>1054157.48</v>
      </c>
      <c r="J206" s="130"/>
    </row>
    <row r="207" spans="1:12" x14ac:dyDescent="0.25">
      <c r="A207" s="130" t="s">
        <v>111</v>
      </c>
      <c r="B207" s="130"/>
      <c r="C207" s="130"/>
      <c r="D207" s="130"/>
      <c r="E207" s="130"/>
      <c r="F207" s="130"/>
      <c r="G207" s="204">
        <v>224486.52</v>
      </c>
      <c r="H207" s="204">
        <v>198171</v>
      </c>
      <c r="I207" s="204">
        <v>184881</v>
      </c>
      <c r="J207" s="130"/>
    </row>
    <row r="208" spans="1:12" x14ac:dyDescent="0.25">
      <c r="A208" s="130"/>
      <c r="B208" s="130"/>
      <c r="C208" s="130"/>
      <c r="D208" s="130"/>
      <c r="E208" s="130"/>
      <c r="F208" s="130"/>
      <c r="G208" s="204"/>
      <c r="H208" s="204"/>
      <c r="I208" s="204"/>
      <c r="J208" s="130"/>
    </row>
    <row r="209" spans="1:10" x14ac:dyDescent="0.25">
      <c r="A209" s="130" t="s">
        <v>22</v>
      </c>
      <c r="B209" s="130"/>
      <c r="C209" s="130"/>
      <c r="D209" s="130"/>
      <c r="E209" s="130"/>
      <c r="F209" s="130"/>
      <c r="G209" s="205">
        <v>0</v>
      </c>
      <c r="H209" s="205">
        <v>0</v>
      </c>
      <c r="I209" s="205">
        <v>0</v>
      </c>
      <c r="J209" s="130"/>
    </row>
    <row r="210" spans="1:10" x14ac:dyDescent="0.25">
      <c r="A210" s="130" t="s">
        <v>94</v>
      </c>
      <c r="B210" s="130"/>
      <c r="C210" s="130"/>
      <c r="D210" s="130"/>
      <c r="E210" s="130"/>
      <c r="F210" s="130"/>
      <c r="G210" s="205">
        <v>405500</v>
      </c>
      <c r="H210" s="205">
        <v>0</v>
      </c>
      <c r="I210" s="205">
        <v>0</v>
      </c>
      <c r="J210" s="130"/>
    </row>
    <row r="211" spans="1:10" x14ac:dyDescent="0.25">
      <c r="A211" s="130" t="s">
        <v>112</v>
      </c>
      <c r="B211" s="130"/>
      <c r="C211" s="130"/>
      <c r="D211" s="130"/>
      <c r="E211" s="130"/>
      <c r="F211" s="130"/>
      <c r="G211" s="205">
        <v>-405500</v>
      </c>
      <c r="H211" s="205">
        <v>0</v>
      </c>
      <c r="I211" s="205">
        <v>0</v>
      </c>
      <c r="J211" s="130"/>
    </row>
    <row r="212" spans="1:10" x14ac:dyDescent="0.25">
      <c r="A212" s="130"/>
      <c r="B212" s="130"/>
      <c r="C212" s="130"/>
      <c r="D212" s="130"/>
      <c r="E212" s="130"/>
      <c r="F212" s="130"/>
      <c r="G212" s="205"/>
      <c r="H212" s="205"/>
      <c r="I212" s="205"/>
      <c r="J212" s="130"/>
    </row>
    <row r="213" spans="1:10" x14ac:dyDescent="0.25">
      <c r="A213" s="130" t="s">
        <v>113</v>
      </c>
      <c r="B213" s="130"/>
      <c r="C213" s="130"/>
      <c r="D213" s="130"/>
      <c r="E213" s="130"/>
      <c r="F213" s="130"/>
      <c r="G213" s="205">
        <v>310000</v>
      </c>
      <c r="H213" s="205">
        <v>0</v>
      </c>
      <c r="I213" s="206">
        <v>0</v>
      </c>
      <c r="J213" s="130"/>
    </row>
    <row r="214" spans="1:10" x14ac:dyDescent="0.25">
      <c r="A214" s="130" t="s">
        <v>114</v>
      </c>
      <c r="B214" s="130"/>
      <c r="C214" s="130"/>
      <c r="D214" s="130"/>
      <c r="E214" s="130"/>
      <c r="F214" s="130"/>
      <c r="G214" s="205">
        <v>0</v>
      </c>
      <c r="H214" s="205">
        <v>0</v>
      </c>
      <c r="I214" s="205">
        <v>0</v>
      </c>
      <c r="J214" s="130"/>
    </row>
    <row r="215" spans="1:10" x14ac:dyDescent="0.25">
      <c r="A215" s="130" t="s">
        <v>115</v>
      </c>
      <c r="B215" s="130"/>
      <c r="C215" s="130"/>
      <c r="D215" s="130"/>
      <c r="E215" s="130"/>
      <c r="F215" s="130"/>
      <c r="G215" s="205">
        <v>0</v>
      </c>
      <c r="H215" s="205">
        <v>0</v>
      </c>
      <c r="I215" s="205">
        <v>0</v>
      </c>
      <c r="J215" s="130"/>
    </row>
    <row r="216" spans="1:10" x14ac:dyDescent="0.25">
      <c r="A216" s="130"/>
      <c r="B216" s="130"/>
      <c r="C216" s="130"/>
      <c r="D216" s="130"/>
      <c r="E216" s="130"/>
      <c r="F216" s="130"/>
      <c r="G216" s="205"/>
      <c r="H216" s="205"/>
      <c r="I216" s="205"/>
      <c r="J216" s="130"/>
    </row>
    <row r="217" spans="1:10" x14ac:dyDescent="0.25">
      <c r="A217" s="130" t="s">
        <v>116</v>
      </c>
      <c r="B217" s="130"/>
      <c r="C217" s="130"/>
      <c r="D217" s="130"/>
      <c r="E217" s="130"/>
      <c r="F217" s="130"/>
      <c r="G217" s="205">
        <v>128987</v>
      </c>
      <c r="H217" s="205">
        <v>198171</v>
      </c>
      <c r="I217" s="205">
        <v>184881</v>
      </c>
      <c r="J217" s="13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5" customHeight="1" x14ac:dyDescent="0.25"/>
  <cols>
    <col min="1" max="26" width="8.7109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5" customHeight="1" x14ac:dyDescent="0.25"/>
  <cols>
    <col min="1" max="26" width="8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obecny</dc:creator>
  <cp:lastModifiedBy>obecny</cp:lastModifiedBy>
  <cp:lastPrinted>2017-11-27T07:26:29Z</cp:lastPrinted>
  <dcterms:created xsi:type="dcterms:W3CDTF">2017-11-24T06:42:39Z</dcterms:created>
  <dcterms:modified xsi:type="dcterms:W3CDTF">2017-12-12T07:53:20Z</dcterms:modified>
</cp:coreProperties>
</file>